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汇总表" sheetId="1" r:id="rId1"/>
    <sheet name="三柏硕" sheetId="2" r:id="rId2"/>
    <sheet name="得高" sheetId="3" r:id="rId3"/>
    <sheet name="海健" sheetId="4" r:id="rId4"/>
  </sheets>
  <externalReferences>
    <externalReference r:id="rId5"/>
    <externalReference r:id="rId6"/>
    <externalReference r:id="rId7"/>
  </externalReferences>
  <definedNames>
    <definedName name="Excel_BuiltIn__FilterDatabase_3">'[1]花名册（7日后录入信息）'!$A$1:$AD$76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<sst xmlns="http://schemas.openxmlformats.org/spreadsheetml/2006/main" count="298" uniqueCount="51">
  <si>
    <t xml:space="preserve">2026年三柏硕集团春季工作服统计汇总表                              </t>
  </si>
  <si>
    <t>类别</t>
  </si>
  <si>
    <t>型号</t>
  </si>
  <si>
    <t>单位</t>
  </si>
  <si>
    <t>三柏硕</t>
  </si>
  <si>
    <t>得高</t>
  </si>
  <si>
    <t>海健</t>
  </si>
  <si>
    <t>合计</t>
  </si>
  <si>
    <t xml:space="preserve">春季工作服
（套装）
</t>
  </si>
  <si>
    <t>套</t>
  </si>
  <si>
    <t>小计</t>
  </si>
  <si>
    <t xml:space="preserve">春季工作服
（上衣）
</t>
  </si>
  <si>
    <t>件</t>
  </si>
  <si>
    <t xml:space="preserve">春季工作服
（品管服）
</t>
  </si>
  <si>
    <t xml:space="preserve">夏季工作服
（套装）
</t>
  </si>
  <si>
    <t xml:space="preserve">夏季工作服
（上衣）
</t>
  </si>
  <si>
    <t xml:space="preserve">夏季工作服
（品管服）
</t>
  </si>
  <si>
    <r>
      <rPr>
        <b/>
        <sz val="16"/>
        <rFont val="宋体"/>
        <charset val="134"/>
      </rPr>
      <t xml:space="preserve">2026年春季工作服统计汇总表
                              </t>
    </r>
    <r>
      <rPr>
        <b/>
        <u/>
        <sz val="16"/>
        <rFont val="宋体"/>
        <charset val="134"/>
      </rPr>
      <t xml:space="preserve">  三柏硕   </t>
    </r>
    <r>
      <rPr>
        <b/>
        <sz val="16"/>
        <rFont val="宋体"/>
        <charset val="134"/>
      </rPr>
      <t>公司</t>
    </r>
  </si>
  <si>
    <t>订做总数</t>
  </si>
  <si>
    <t>需发放数量</t>
  </si>
  <si>
    <t>现有库存</t>
  </si>
  <si>
    <t>留存数</t>
  </si>
  <si>
    <t>备注</t>
  </si>
  <si>
    <t>2026年春季工作服统计明细表</t>
  </si>
  <si>
    <r>
      <rPr>
        <b/>
        <sz val="16"/>
        <color theme="1"/>
        <rFont val="Microsoft YaHei"/>
        <charset val="134"/>
      </rPr>
      <t>                                   </t>
    </r>
    <r>
      <rPr>
        <b/>
        <u/>
        <sz val="16"/>
        <color indexed="8"/>
        <rFont val="Microsoft YaHei"/>
        <charset val="134"/>
      </rPr>
      <t>三柏硕-得高</t>
    </r>
    <r>
      <rPr>
        <b/>
        <sz val="16"/>
        <color theme="1"/>
        <rFont val="Microsoft YaHei"/>
        <charset val="134"/>
      </rPr>
      <t>公司</t>
    </r>
  </si>
  <si>
    <t>数量</t>
  </si>
  <si>
    <t>现有工作服数量</t>
  </si>
  <si>
    <t>需定制工作服数量</t>
  </si>
  <si>
    <t>春季工作服统计（套装）</t>
  </si>
  <si>
    <t>SS</t>
  </si>
  <si>
    <t>S</t>
  </si>
  <si>
    <t>M</t>
  </si>
  <si>
    <t>L</t>
  </si>
  <si>
    <t>XL</t>
  </si>
  <si>
    <t>XXL</t>
  </si>
  <si>
    <t>XXXL</t>
  </si>
  <si>
    <t>XXXXL</t>
  </si>
  <si>
    <t>XXXXXL</t>
  </si>
  <si>
    <t>XXXXXXL</t>
  </si>
  <si>
    <t>XXXXXXXL</t>
  </si>
  <si>
    <t>春季工作服统计（件装）</t>
  </si>
  <si>
    <t>品控工作服统计（件装）</t>
  </si>
  <si>
    <t>夏季工作服统计（套装）</t>
  </si>
  <si>
    <t>夏季工作服统计（件装）</t>
  </si>
  <si>
    <t>采购量</t>
  </si>
  <si>
    <t>预留库存</t>
  </si>
  <si>
    <t>春季普通套装
（上衣+裤子）</t>
  </si>
  <si>
    <t>夏季普通套装
（上衣+裤子）</t>
  </si>
  <si>
    <t>春季跟线品管
套装
（上衣+裤子）</t>
  </si>
  <si>
    <t>夏季跟线品管
套装
（上衣+裤子）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</si>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</sst>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b/>
      <sz val="10"/>
      <color theme="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6"/>
      <color indexed="8"/>
      <name val="Microsoft YaHei"/>
      <charset val="134"/>
    </font>
    <font>
      <b/>
      <u/>
      <sz val="16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8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3" borderId="3" xfId="0" applyFill="1" applyBorder="1"/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9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10" fillId="0" borderId="8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top" wrapText="1"/>
    </xf>
    <xf numFmtId="0" fontId="14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D\Documents\WeChat%20Files\wxid_2346833463012\FileStorage\File\2025-02\&#24471;&#39640;&#20154;&#21592;&#33457;&#21517;&#208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xwechat_files\caiwenjing10801_0631\msg\file\2026-03\&#26149;&#23395;&#24037;&#20316;&#26381;&#32479;&#35745;%20-&#24471;&#3964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xwechat_files\caiwenjing10801_0631\msg\file\2026-03\&#22799;&#23395;&#24037;&#20316;&#26381;&#32479;&#35745;-&#24471;&#3964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编码说明"/>
      <sheetName val="花名册（7日后录入信息）"/>
      <sheetName val="2023年离职人员"/>
      <sheetName val="2023年试用期离职人员"/>
      <sheetName val="2022年离职人员"/>
      <sheetName val="24年离职人员名单"/>
      <sheetName val="Sheet1"/>
      <sheetName val="2022年干满七离职人员"/>
      <sheetName val="2021年离职人员"/>
      <sheetName val="2021年干满7天离职人员"/>
      <sheetName val="2020年离职人员"/>
      <sheetName val="2020年干满七天离职人员"/>
      <sheetName val="2019年离职人员"/>
      <sheetName val="2019年干满七天离职"/>
      <sheetName val="2018年退休人员"/>
      <sheetName val="2018年离职人员"/>
      <sheetName val="2017年离职人员"/>
      <sheetName val="2016年以前离职人员"/>
      <sheetName val="宿舍统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件"/>
      <sheetName val="套"/>
      <sheetName val="品控"/>
    </sheetNames>
    <sheetDataSet>
      <sheetData sheetId="0"/>
      <sheetData sheetId="1">
        <row r="2">
          <cell r="D2" t="str">
            <v>尺码</v>
          </cell>
          <cell r="E2" t="str">
            <v>数量</v>
          </cell>
        </row>
        <row r="3">
          <cell r="D3" t="str">
            <v>型号
（按照160、165、170等统计）</v>
          </cell>
        </row>
        <row r="4">
          <cell r="D4">
            <v>185</v>
          </cell>
          <cell r="E4">
            <v>1</v>
          </cell>
        </row>
        <row r="5">
          <cell r="D5">
            <v>185</v>
          </cell>
          <cell r="E5">
            <v>1</v>
          </cell>
        </row>
        <row r="6">
          <cell r="D6">
            <v>175</v>
          </cell>
          <cell r="E6">
            <v>1</v>
          </cell>
        </row>
        <row r="7">
          <cell r="D7">
            <v>165</v>
          </cell>
          <cell r="E7">
            <v>1</v>
          </cell>
        </row>
        <row r="8">
          <cell r="D8">
            <v>170</v>
          </cell>
          <cell r="E8">
            <v>1</v>
          </cell>
        </row>
        <row r="9">
          <cell r="D9">
            <v>175</v>
          </cell>
          <cell r="E9">
            <v>1</v>
          </cell>
        </row>
        <row r="10">
          <cell r="D10">
            <v>165</v>
          </cell>
          <cell r="E10">
            <v>1</v>
          </cell>
        </row>
        <row r="11">
          <cell r="D11">
            <v>180</v>
          </cell>
          <cell r="E11">
            <v>1</v>
          </cell>
        </row>
        <row r="12">
          <cell r="D12">
            <v>185</v>
          </cell>
          <cell r="E12">
            <v>1</v>
          </cell>
        </row>
        <row r="13">
          <cell r="D13">
            <v>185</v>
          </cell>
          <cell r="E13">
            <v>1</v>
          </cell>
        </row>
      </sheetData>
      <sheetData sheetId="2">
        <row r="2">
          <cell r="D2" t="str">
            <v>尺码</v>
          </cell>
          <cell r="E2" t="str">
            <v>数量</v>
          </cell>
        </row>
        <row r="3">
          <cell r="D3" t="str">
            <v>型号
（按照160、165、170等统计）</v>
          </cell>
        </row>
        <row r="4">
          <cell r="D4">
            <v>175</v>
          </cell>
          <cell r="E4">
            <v>1</v>
          </cell>
        </row>
        <row r="5">
          <cell r="D5">
            <v>170</v>
          </cell>
          <cell r="E5">
            <v>1</v>
          </cell>
        </row>
        <row r="6">
          <cell r="D6">
            <v>170</v>
          </cell>
          <cell r="E6">
            <v>1</v>
          </cell>
        </row>
        <row r="7">
          <cell r="D7">
            <v>175</v>
          </cell>
          <cell r="E7">
            <v>1</v>
          </cell>
        </row>
        <row r="8">
          <cell r="D8">
            <v>175</v>
          </cell>
          <cell r="E8">
            <v>1</v>
          </cell>
        </row>
        <row r="9">
          <cell r="D9">
            <v>175</v>
          </cell>
          <cell r="E9">
            <v>1</v>
          </cell>
        </row>
        <row r="10">
          <cell r="D10">
            <v>175</v>
          </cell>
          <cell r="E10">
            <v>1</v>
          </cell>
        </row>
        <row r="11">
          <cell r="D11">
            <v>180</v>
          </cell>
          <cell r="E11">
            <v>1</v>
          </cell>
        </row>
        <row r="12">
          <cell r="D12">
            <v>180</v>
          </cell>
          <cell r="E12">
            <v>1</v>
          </cell>
        </row>
        <row r="13">
          <cell r="D13">
            <v>175</v>
          </cell>
          <cell r="E13">
            <v>1</v>
          </cell>
        </row>
        <row r="14">
          <cell r="D14">
            <v>175</v>
          </cell>
          <cell r="E14">
            <v>1</v>
          </cell>
        </row>
        <row r="15">
          <cell r="D15">
            <v>175</v>
          </cell>
          <cell r="E15">
            <v>1</v>
          </cell>
        </row>
        <row r="16">
          <cell r="D16">
            <v>175</v>
          </cell>
          <cell r="E16">
            <v>1</v>
          </cell>
        </row>
        <row r="17">
          <cell r="D17">
            <v>180</v>
          </cell>
          <cell r="E17">
            <v>1</v>
          </cell>
        </row>
        <row r="18">
          <cell r="D18">
            <v>175</v>
          </cell>
          <cell r="E18">
            <v>1</v>
          </cell>
        </row>
        <row r="19">
          <cell r="D19">
            <v>175</v>
          </cell>
          <cell r="E19">
            <v>1</v>
          </cell>
        </row>
        <row r="20">
          <cell r="D20">
            <v>180</v>
          </cell>
          <cell r="E20">
            <v>1</v>
          </cell>
        </row>
        <row r="21">
          <cell r="D21">
            <v>170</v>
          </cell>
          <cell r="E21">
            <v>1</v>
          </cell>
        </row>
        <row r="22">
          <cell r="D22">
            <v>175</v>
          </cell>
          <cell r="E22">
            <v>1</v>
          </cell>
        </row>
        <row r="23">
          <cell r="D23">
            <v>175</v>
          </cell>
          <cell r="E23">
            <v>1</v>
          </cell>
        </row>
        <row r="24">
          <cell r="D24">
            <v>175</v>
          </cell>
          <cell r="E24">
            <v>1</v>
          </cell>
        </row>
        <row r="25">
          <cell r="D25">
            <v>175</v>
          </cell>
          <cell r="E25">
            <v>1</v>
          </cell>
        </row>
        <row r="26">
          <cell r="D26">
            <v>170</v>
          </cell>
          <cell r="E26">
            <v>1</v>
          </cell>
        </row>
        <row r="27">
          <cell r="D27">
            <v>170</v>
          </cell>
          <cell r="E27">
            <v>1</v>
          </cell>
        </row>
        <row r="28">
          <cell r="D28">
            <v>180</v>
          </cell>
          <cell r="E28">
            <v>1</v>
          </cell>
        </row>
        <row r="29">
          <cell r="D29">
            <v>170</v>
          </cell>
          <cell r="E29">
            <v>1</v>
          </cell>
        </row>
        <row r="30">
          <cell r="D30">
            <v>175</v>
          </cell>
          <cell r="E30">
            <v>1</v>
          </cell>
        </row>
        <row r="31">
          <cell r="D31">
            <v>175</v>
          </cell>
          <cell r="E31">
            <v>1</v>
          </cell>
        </row>
        <row r="32">
          <cell r="D32">
            <v>180</v>
          </cell>
          <cell r="E32">
            <v>1</v>
          </cell>
        </row>
        <row r="33">
          <cell r="D33">
            <v>180</v>
          </cell>
          <cell r="E33">
            <v>1</v>
          </cell>
        </row>
        <row r="34">
          <cell r="D34">
            <v>185</v>
          </cell>
          <cell r="E34">
            <v>1</v>
          </cell>
        </row>
        <row r="35">
          <cell r="D35">
            <v>180</v>
          </cell>
          <cell r="E35">
            <v>1</v>
          </cell>
        </row>
        <row r="36">
          <cell r="D36">
            <v>165</v>
          </cell>
          <cell r="E36">
            <v>1</v>
          </cell>
        </row>
        <row r="37">
          <cell r="D37">
            <v>170</v>
          </cell>
          <cell r="E37">
            <v>1</v>
          </cell>
        </row>
        <row r="38">
          <cell r="D38">
            <v>170</v>
          </cell>
          <cell r="E38">
            <v>1</v>
          </cell>
        </row>
        <row r="39">
          <cell r="D39">
            <v>175</v>
          </cell>
          <cell r="E39">
            <v>1</v>
          </cell>
        </row>
        <row r="40">
          <cell r="D40">
            <v>180</v>
          </cell>
          <cell r="E40">
            <v>1</v>
          </cell>
        </row>
        <row r="41">
          <cell r="D41">
            <v>180</v>
          </cell>
          <cell r="E41">
            <v>1</v>
          </cell>
        </row>
        <row r="42">
          <cell r="D42">
            <v>185</v>
          </cell>
          <cell r="E42">
            <v>1</v>
          </cell>
        </row>
        <row r="43">
          <cell r="D43">
            <v>185</v>
          </cell>
          <cell r="E43">
            <v>1</v>
          </cell>
        </row>
        <row r="44">
          <cell r="D44">
            <v>180</v>
          </cell>
          <cell r="E44">
            <v>1</v>
          </cell>
        </row>
        <row r="45">
          <cell r="D45">
            <v>195</v>
          </cell>
          <cell r="E45">
            <v>1</v>
          </cell>
        </row>
        <row r="46">
          <cell r="D46">
            <v>175</v>
          </cell>
          <cell r="E46">
            <v>1</v>
          </cell>
        </row>
        <row r="47">
          <cell r="D47">
            <v>180</v>
          </cell>
          <cell r="E47">
            <v>1</v>
          </cell>
        </row>
        <row r="48">
          <cell r="D48">
            <v>180</v>
          </cell>
          <cell r="E48">
            <v>1</v>
          </cell>
        </row>
        <row r="49">
          <cell r="D49">
            <v>180</v>
          </cell>
          <cell r="E49">
            <v>1</v>
          </cell>
        </row>
        <row r="50">
          <cell r="D50">
            <v>205</v>
          </cell>
          <cell r="E50">
            <v>1</v>
          </cell>
        </row>
        <row r="51">
          <cell r="D51">
            <v>185</v>
          </cell>
          <cell r="E51">
            <v>1</v>
          </cell>
        </row>
        <row r="52">
          <cell r="D52">
            <v>180</v>
          </cell>
          <cell r="E52">
            <v>1</v>
          </cell>
        </row>
        <row r="53">
          <cell r="D53">
            <v>175</v>
          </cell>
          <cell r="E53">
            <v>1</v>
          </cell>
        </row>
        <row r="54">
          <cell r="D54">
            <v>175</v>
          </cell>
          <cell r="E54">
            <v>1</v>
          </cell>
        </row>
        <row r="55">
          <cell r="D55">
            <v>170</v>
          </cell>
          <cell r="E55">
            <v>1</v>
          </cell>
        </row>
        <row r="56">
          <cell r="D56">
            <v>165</v>
          </cell>
          <cell r="E56">
            <v>1</v>
          </cell>
        </row>
        <row r="57">
          <cell r="D57">
            <v>160</v>
          </cell>
          <cell r="E57">
            <v>1</v>
          </cell>
        </row>
        <row r="58">
          <cell r="D58">
            <v>180</v>
          </cell>
          <cell r="E58">
            <v>1</v>
          </cell>
        </row>
        <row r="59">
          <cell r="D59">
            <v>185</v>
          </cell>
          <cell r="E59">
            <v>1</v>
          </cell>
        </row>
        <row r="60">
          <cell r="D60">
            <v>165</v>
          </cell>
          <cell r="E60">
            <v>1</v>
          </cell>
        </row>
        <row r="61">
          <cell r="D61">
            <v>170</v>
          </cell>
          <cell r="E61">
            <v>1</v>
          </cell>
        </row>
        <row r="62">
          <cell r="D62">
            <v>175</v>
          </cell>
          <cell r="E62">
            <v>1</v>
          </cell>
        </row>
        <row r="63">
          <cell r="D63">
            <v>165</v>
          </cell>
          <cell r="E63">
            <v>1</v>
          </cell>
        </row>
        <row r="64">
          <cell r="D64">
            <v>175</v>
          </cell>
          <cell r="E64">
            <v>1</v>
          </cell>
        </row>
        <row r="65">
          <cell r="D65">
            <v>165</v>
          </cell>
          <cell r="E65">
            <v>1</v>
          </cell>
        </row>
        <row r="66">
          <cell r="D66">
            <v>170</v>
          </cell>
          <cell r="E66">
            <v>1</v>
          </cell>
        </row>
        <row r="67">
          <cell r="D67">
            <v>180</v>
          </cell>
          <cell r="E67">
            <v>1</v>
          </cell>
        </row>
        <row r="68">
          <cell r="D68">
            <v>160</v>
          </cell>
          <cell r="E68">
            <v>1</v>
          </cell>
        </row>
        <row r="69">
          <cell r="D69">
            <v>175</v>
          </cell>
          <cell r="E69">
            <v>1</v>
          </cell>
        </row>
        <row r="70">
          <cell r="D70">
            <v>160</v>
          </cell>
          <cell r="E70">
            <v>1</v>
          </cell>
        </row>
        <row r="71">
          <cell r="D71">
            <v>165</v>
          </cell>
          <cell r="E71">
            <v>1</v>
          </cell>
        </row>
        <row r="72">
          <cell r="D72">
            <v>175</v>
          </cell>
          <cell r="E72">
            <v>1</v>
          </cell>
        </row>
        <row r="73">
          <cell r="D73">
            <v>180</v>
          </cell>
          <cell r="E73">
            <v>1</v>
          </cell>
        </row>
        <row r="74">
          <cell r="D74">
            <v>175</v>
          </cell>
          <cell r="E74">
            <v>1</v>
          </cell>
        </row>
        <row r="75">
          <cell r="D75">
            <v>170</v>
          </cell>
          <cell r="E75">
            <v>1</v>
          </cell>
        </row>
        <row r="76">
          <cell r="D76">
            <v>180</v>
          </cell>
          <cell r="E76">
            <v>1</v>
          </cell>
        </row>
        <row r="77">
          <cell r="D77">
            <v>180</v>
          </cell>
          <cell r="E77">
            <v>1</v>
          </cell>
        </row>
        <row r="78">
          <cell r="D78">
            <v>185</v>
          </cell>
          <cell r="E78">
            <v>1</v>
          </cell>
        </row>
        <row r="79">
          <cell r="D79">
            <v>175</v>
          </cell>
          <cell r="E79">
            <v>1</v>
          </cell>
        </row>
        <row r="80">
          <cell r="D80">
            <v>190</v>
          </cell>
          <cell r="E80">
            <v>1</v>
          </cell>
        </row>
        <row r="81">
          <cell r="D81">
            <v>180</v>
          </cell>
          <cell r="E81">
            <v>1</v>
          </cell>
        </row>
        <row r="82">
          <cell r="D82">
            <v>185</v>
          </cell>
          <cell r="E82">
            <v>1</v>
          </cell>
        </row>
        <row r="83">
          <cell r="D83">
            <v>170</v>
          </cell>
          <cell r="E83">
            <v>1</v>
          </cell>
        </row>
        <row r="84">
          <cell r="D84">
            <v>165</v>
          </cell>
          <cell r="E84">
            <v>1</v>
          </cell>
        </row>
        <row r="85">
          <cell r="D85">
            <v>180</v>
          </cell>
          <cell r="E85">
            <v>1</v>
          </cell>
        </row>
        <row r="86">
          <cell r="D86">
            <v>175</v>
          </cell>
          <cell r="E86">
            <v>1</v>
          </cell>
        </row>
        <row r="87">
          <cell r="D87">
            <v>175</v>
          </cell>
          <cell r="E87">
            <v>1</v>
          </cell>
        </row>
        <row r="88">
          <cell r="D88">
            <v>175</v>
          </cell>
          <cell r="E88">
            <v>1</v>
          </cell>
        </row>
        <row r="89">
          <cell r="D89">
            <v>175</v>
          </cell>
          <cell r="E89">
            <v>1</v>
          </cell>
        </row>
        <row r="90">
          <cell r="D90">
            <v>175</v>
          </cell>
          <cell r="E90">
            <v>1</v>
          </cell>
        </row>
        <row r="91">
          <cell r="D91">
            <v>175</v>
          </cell>
          <cell r="E91">
            <v>1</v>
          </cell>
        </row>
        <row r="92">
          <cell r="D92">
            <v>185</v>
          </cell>
          <cell r="E92">
            <v>1</v>
          </cell>
        </row>
        <row r="93">
          <cell r="D93">
            <v>175</v>
          </cell>
          <cell r="E93">
            <v>1</v>
          </cell>
        </row>
        <row r="94">
          <cell r="D94">
            <v>170</v>
          </cell>
          <cell r="E94">
            <v>1</v>
          </cell>
        </row>
        <row r="95">
          <cell r="D95">
            <v>175</v>
          </cell>
          <cell r="E95">
            <v>1</v>
          </cell>
        </row>
        <row r="96">
          <cell r="D96">
            <v>165</v>
          </cell>
          <cell r="E96">
            <v>1</v>
          </cell>
        </row>
        <row r="97">
          <cell r="D97">
            <v>160</v>
          </cell>
          <cell r="E97">
            <v>1</v>
          </cell>
        </row>
        <row r="98">
          <cell r="D98">
            <v>175</v>
          </cell>
          <cell r="E98">
            <v>1</v>
          </cell>
        </row>
        <row r="99">
          <cell r="D99">
            <v>165</v>
          </cell>
          <cell r="E99">
            <v>2</v>
          </cell>
        </row>
        <row r="100">
          <cell r="D100">
            <v>170</v>
          </cell>
          <cell r="E100">
            <v>3</v>
          </cell>
        </row>
        <row r="101">
          <cell r="D101">
            <v>175</v>
          </cell>
          <cell r="E101">
            <v>10</v>
          </cell>
        </row>
        <row r="102">
          <cell r="D102">
            <v>180</v>
          </cell>
          <cell r="E102">
            <v>6</v>
          </cell>
        </row>
        <row r="103">
          <cell r="D103">
            <v>185</v>
          </cell>
          <cell r="E103">
            <v>3</v>
          </cell>
        </row>
      </sheetData>
      <sheetData sheetId="3">
        <row r="2">
          <cell r="D2" t="str">
            <v>尺码</v>
          </cell>
          <cell r="E2" t="str">
            <v>数量</v>
          </cell>
        </row>
        <row r="3">
          <cell r="D3" t="str">
            <v>型号
（按照160、165、170等统计）</v>
          </cell>
        </row>
        <row r="4">
          <cell r="D4">
            <v>170</v>
          </cell>
          <cell r="E4">
            <v>1</v>
          </cell>
        </row>
        <row r="5">
          <cell r="D5">
            <v>175</v>
          </cell>
          <cell r="E5">
            <v>1</v>
          </cell>
        </row>
        <row r="6">
          <cell r="D6">
            <v>185</v>
          </cell>
          <cell r="E6">
            <v>1</v>
          </cell>
        </row>
        <row r="7">
          <cell r="D7">
            <v>175</v>
          </cell>
          <cell r="E7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件"/>
      <sheetName val="套"/>
      <sheetName val="品控"/>
    </sheetNames>
    <sheetDataSet>
      <sheetData sheetId="0"/>
      <sheetData sheetId="1">
        <row r="2">
          <cell r="D2" t="str">
            <v>尺码</v>
          </cell>
          <cell r="E2" t="str">
            <v>数量</v>
          </cell>
        </row>
        <row r="3">
          <cell r="D3" t="str">
            <v>型号
（按照160、165、170等统计）</v>
          </cell>
        </row>
        <row r="4">
          <cell r="D4">
            <v>185</v>
          </cell>
          <cell r="E4">
            <v>1</v>
          </cell>
        </row>
        <row r="5">
          <cell r="D5">
            <v>185</v>
          </cell>
          <cell r="E5">
            <v>1</v>
          </cell>
        </row>
        <row r="6">
          <cell r="D6">
            <v>175</v>
          </cell>
          <cell r="E6">
            <v>1</v>
          </cell>
        </row>
        <row r="7">
          <cell r="D7">
            <v>165</v>
          </cell>
          <cell r="E7">
            <v>1</v>
          </cell>
        </row>
        <row r="8">
          <cell r="D8">
            <v>170</v>
          </cell>
          <cell r="E8">
            <v>1</v>
          </cell>
        </row>
        <row r="9">
          <cell r="D9">
            <v>175</v>
          </cell>
          <cell r="E9">
            <v>1</v>
          </cell>
        </row>
        <row r="10">
          <cell r="D10">
            <v>165</v>
          </cell>
          <cell r="E10">
            <v>1</v>
          </cell>
        </row>
        <row r="11">
          <cell r="D11">
            <v>180</v>
          </cell>
          <cell r="E11">
            <v>1</v>
          </cell>
        </row>
        <row r="12">
          <cell r="D12">
            <v>185</v>
          </cell>
          <cell r="E12">
            <v>1</v>
          </cell>
        </row>
        <row r="13">
          <cell r="D13">
            <v>185</v>
          </cell>
          <cell r="E13">
            <v>1</v>
          </cell>
        </row>
        <row r="14">
          <cell r="D14">
            <v>185</v>
          </cell>
          <cell r="E14">
            <v>1</v>
          </cell>
        </row>
      </sheetData>
      <sheetData sheetId="2">
        <row r="2">
          <cell r="D2" t="str">
            <v>尺码</v>
          </cell>
          <cell r="E2" t="str">
            <v>数量</v>
          </cell>
        </row>
        <row r="3">
          <cell r="D3" t="str">
            <v>型号
（按照160、165、170等统计）</v>
          </cell>
        </row>
        <row r="4">
          <cell r="D4">
            <v>175</v>
          </cell>
          <cell r="E4">
            <v>1</v>
          </cell>
        </row>
        <row r="5">
          <cell r="D5">
            <v>170</v>
          </cell>
          <cell r="E5">
            <v>1</v>
          </cell>
        </row>
        <row r="6">
          <cell r="D6">
            <v>170</v>
          </cell>
          <cell r="E6">
            <v>1</v>
          </cell>
        </row>
        <row r="7">
          <cell r="D7">
            <v>175</v>
          </cell>
          <cell r="E7">
            <v>1</v>
          </cell>
        </row>
        <row r="8">
          <cell r="D8">
            <v>175</v>
          </cell>
          <cell r="E8">
            <v>1</v>
          </cell>
        </row>
        <row r="9">
          <cell r="D9">
            <v>175</v>
          </cell>
          <cell r="E9">
            <v>1</v>
          </cell>
        </row>
        <row r="10">
          <cell r="D10">
            <v>175</v>
          </cell>
          <cell r="E10">
            <v>1</v>
          </cell>
        </row>
        <row r="11">
          <cell r="D11">
            <v>180</v>
          </cell>
          <cell r="E11">
            <v>1</v>
          </cell>
        </row>
        <row r="12">
          <cell r="D12">
            <v>180</v>
          </cell>
          <cell r="E12">
            <v>1</v>
          </cell>
        </row>
        <row r="13">
          <cell r="D13">
            <v>175</v>
          </cell>
          <cell r="E13">
            <v>1</v>
          </cell>
        </row>
        <row r="14">
          <cell r="D14">
            <v>175</v>
          </cell>
          <cell r="E14">
            <v>1</v>
          </cell>
        </row>
        <row r="15">
          <cell r="D15">
            <v>175</v>
          </cell>
          <cell r="E15">
            <v>1</v>
          </cell>
        </row>
        <row r="16">
          <cell r="D16">
            <v>175</v>
          </cell>
          <cell r="E16">
            <v>1</v>
          </cell>
        </row>
        <row r="17">
          <cell r="D17">
            <v>180</v>
          </cell>
          <cell r="E17">
            <v>1</v>
          </cell>
        </row>
        <row r="18">
          <cell r="D18">
            <v>175</v>
          </cell>
          <cell r="E18">
            <v>1</v>
          </cell>
        </row>
        <row r="19">
          <cell r="D19">
            <v>175</v>
          </cell>
          <cell r="E19">
            <v>1</v>
          </cell>
        </row>
        <row r="20">
          <cell r="D20">
            <v>180</v>
          </cell>
          <cell r="E20">
            <v>1</v>
          </cell>
        </row>
        <row r="21">
          <cell r="D21">
            <v>175</v>
          </cell>
          <cell r="E21">
            <v>1</v>
          </cell>
        </row>
        <row r="22">
          <cell r="D22">
            <v>175</v>
          </cell>
          <cell r="E22">
            <v>1</v>
          </cell>
        </row>
        <row r="23">
          <cell r="D23">
            <v>175</v>
          </cell>
          <cell r="E23">
            <v>1</v>
          </cell>
        </row>
        <row r="24">
          <cell r="D24">
            <v>175</v>
          </cell>
          <cell r="E24">
            <v>1</v>
          </cell>
        </row>
        <row r="25">
          <cell r="D25">
            <v>175</v>
          </cell>
          <cell r="E25">
            <v>1</v>
          </cell>
        </row>
        <row r="26">
          <cell r="D26">
            <v>170</v>
          </cell>
          <cell r="E26">
            <v>1</v>
          </cell>
        </row>
        <row r="27">
          <cell r="D27">
            <v>170</v>
          </cell>
          <cell r="E27">
            <v>1</v>
          </cell>
        </row>
        <row r="28">
          <cell r="D28">
            <v>180</v>
          </cell>
          <cell r="E28">
            <v>1</v>
          </cell>
        </row>
        <row r="29">
          <cell r="D29">
            <v>170</v>
          </cell>
          <cell r="E29">
            <v>1</v>
          </cell>
        </row>
        <row r="30">
          <cell r="D30">
            <v>175</v>
          </cell>
          <cell r="E30">
            <v>1</v>
          </cell>
        </row>
        <row r="31">
          <cell r="D31">
            <v>175</v>
          </cell>
          <cell r="E31">
            <v>1</v>
          </cell>
        </row>
        <row r="32">
          <cell r="D32">
            <v>180</v>
          </cell>
          <cell r="E32">
            <v>1</v>
          </cell>
        </row>
        <row r="33">
          <cell r="D33">
            <v>180</v>
          </cell>
          <cell r="E33">
            <v>1</v>
          </cell>
        </row>
        <row r="34">
          <cell r="D34">
            <v>185</v>
          </cell>
          <cell r="E34">
            <v>1</v>
          </cell>
        </row>
        <row r="35">
          <cell r="D35">
            <v>180</v>
          </cell>
          <cell r="E35">
            <v>1</v>
          </cell>
        </row>
        <row r="36">
          <cell r="D36">
            <v>165</v>
          </cell>
          <cell r="E36">
            <v>1</v>
          </cell>
        </row>
        <row r="37">
          <cell r="D37">
            <v>170</v>
          </cell>
          <cell r="E37">
            <v>1</v>
          </cell>
        </row>
        <row r="38">
          <cell r="D38">
            <v>170</v>
          </cell>
          <cell r="E38">
            <v>1</v>
          </cell>
        </row>
        <row r="39">
          <cell r="D39">
            <v>175</v>
          </cell>
          <cell r="E39">
            <v>1</v>
          </cell>
        </row>
        <row r="40">
          <cell r="D40">
            <v>180</v>
          </cell>
          <cell r="E40">
            <v>1</v>
          </cell>
        </row>
        <row r="41">
          <cell r="D41">
            <v>180</v>
          </cell>
          <cell r="E41">
            <v>1</v>
          </cell>
        </row>
        <row r="42">
          <cell r="D42">
            <v>185</v>
          </cell>
          <cell r="E42">
            <v>1</v>
          </cell>
        </row>
        <row r="43">
          <cell r="D43">
            <v>185</v>
          </cell>
          <cell r="E43">
            <v>1</v>
          </cell>
        </row>
        <row r="44">
          <cell r="D44">
            <v>180</v>
          </cell>
          <cell r="E44">
            <v>1</v>
          </cell>
        </row>
        <row r="45">
          <cell r="D45">
            <v>195</v>
          </cell>
          <cell r="E45">
            <v>1</v>
          </cell>
        </row>
        <row r="46">
          <cell r="D46">
            <v>175</v>
          </cell>
          <cell r="E46">
            <v>1</v>
          </cell>
        </row>
        <row r="47">
          <cell r="D47">
            <v>180</v>
          </cell>
          <cell r="E47">
            <v>1</v>
          </cell>
        </row>
        <row r="48">
          <cell r="D48">
            <v>180</v>
          </cell>
          <cell r="E48">
            <v>1</v>
          </cell>
        </row>
        <row r="49">
          <cell r="D49">
            <v>180</v>
          </cell>
          <cell r="E49">
            <v>1</v>
          </cell>
        </row>
        <row r="50">
          <cell r="D50">
            <v>205</v>
          </cell>
          <cell r="E50">
            <v>1</v>
          </cell>
        </row>
        <row r="51">
          <cell r="D51">
            <v>185</v>
          </cell>
          <cell r="E51">
            <v>1</v>
          </cell>
        </row>
        <row r="52">
          <cell r="D52">
            <v>180</v>
          </cell>
          <cell r="E52">
            <v>1</v>
          </cell>
        </row>
        <row r="53">
          <cell r="D53">
            <v>175</v>
          </cell>
          <cell r="E53">
            <v>1</v>
          </cell>
        </row>
        <row r="54">
          <cell r="D54">
            <v>175</v>
          </cell>
          <cell r="E54">
            <v>1</v>
          </cell>
        </row>
        <row r="55">
          <cell r="D55">
            <v>170</v>
          </cell>
          <cell r="E55">
            <v>1</v>
          </cell>
        </row>
        <row r="56">
          <cell r="D56">
            <v>165</v>
          </cell>
          <cell r="E56">
            <v>1</v>
          </cell>
        </row>
        <row r="57">
          <cell r="D57">
            <v>160</v>
          </cell>
          <cell r="E57">
            <v>1</v>
          </cell>
        </row>
        <row r="58">
          <cell r="D58">
            <v>180</v>
          </cell>
          <cell r="E58">
            <v>1</v>
          </cell>
        </row>
        <row r="59">
          <cell r="D59">
            <v>185</v>
          </cell>
          <cell r="E59">
            <v>1</v>
          </cell>
        </row>
        <row r="60">
          <cell r="D60">
            <v>165</v>
          </cell>
          <cell r="E60">
            <v>1</v>
          </cell>
        </row>
        <row r="61">
          <cell r="D61">
            <v>170</v>
          </cell>
          <cell r="E61">
            <v>1</v>
          </cell>
        </row>
        <row r="62">
          <cell r="D62">
            <v>175</v>
          </cell>
          <cell r="E62">
            <v>1</v>
          </cell>
        </row>
        <row r="63">
          <cell r="D63">
            <v>165</v>
          </cell>
          <cell r="E63">
            <v>1</v>
          </cell>
        </row>
        <row r="64">
          <cell r="D64">
            <v>175</v>
          </cell>
          <cell r="E64">
            <v>1</v>
          </cell>
        </row>
        <row r="65">
          <cell r="D65">
            <v>165</v>
          </cell>
          <cell r="E65">
            <v>1</v>
          </cell>
        </row>
        <row r="66">
          <cell r="D66">
            <v>170</v>
          </cell>
          <cell r="E66">
            <v>1</v>
          </cell>
        </row>
        <row r="67">
          <cell r="D67">
            <v>180</v>
          </cell>
          <cell r="E67">
            <v>1</v>
          </cell>
        </row>
        <row r="68">
          <cell r="D68">
            <v>160</v>
          </cell>
          <cell r="E68">
            <v>1</v>
          </cell>
        </row>
        <row r="69">
          <cell r="D69">
            <v>175</v>
          </cell>
          <cell r="E69">
            <v>1</v>
          </cell>
        </row>
        <row r="70">
          <cell r="D70">
            <v>160</v>
          </cell>
          <cell r="E70">
            <v>1</v>
          </cell>
        </row>
        <row r="71">
          <cell r="D71">
            <v>165</v>
          </cell>
          <cell r="E71">
            <v>1</v>
          </cell>
        </row>
        <row r="72">
          <cell r="D72">
            <v>175</v>
          </cell>
          <cell r="E72">
            <v>1</v>
          </cell>
        </row>
        <row r="73">
          <cell r="D73">
            <v>180</v>
          </cell>
          <cell r="E73">
            <v>1</v>
          </cell>
        </row>
        <row r="74">
          <cell r="D74">
            <v>175</v>
          </cell>
          <cell r="E74">
            <v>1</v>
          </cell>
        </row>
        <row r="75">
          <cell r="D75">
            <v>170</v>
          </cell>
          <cell r="E75">
            <v>1</v>
          </cell>
        </row>
        <row r="76">
          <cell r="D76">
            <v>180</v>
          </cell>
          <cell r="E76">
            <v>1</v>
          </cell>
        </row>
        <row r="77">
          <cell r="D77">
            <v>180</v>
          </cell>
          <cell r="E77">
            <v>1</v>
          </cell>
        </row>
        <row r="78">
          <cell r="D78">
            <v>185</v>
          </cell>
          <cell r="E78">
            <v>1</v>
          </cell>
        </row>
        <row r="79">
          <cell r="D79">
            <v>170</v>
          </cell>
          <cell r="E79">
            <v>1</v>
          </cell>
        </row>
        <row r="80">
          <cell r="D80">
            <v>190</v>
          </cell>
          <cell r="E80">
            <v>1</v>
          </cell>
        </row>
        <row r="81">
          <cell r="D81">
            <v>180</v>
          </cell>
          <cell r="E81">
            <v>1</v>
          </cell>
        </row>
        <row r="82">
          <cell r="D82">
            <v>185</v>
          </cell>
          <cell r="E82">
            <v>1</v>
          </cell>
        </row>
        <row r="83">
          <cell r="D83">
            <v>170</v>
          </cell>
          <cell r="E83">
            <v>1</v>
          </cell>
        </row>
        <row r="84">
          <cell r="D84">
            <v>165</v>
          </cell>
          <cell r="E84">
            <v>1</v>
          </cell>
        </row>
        <row r="85">
          <cell r="D85">
            <v>180</v>
          </cell>
          <cell r="E85">
            <v>1</v>
          </cell>
        </row>
        <row r="86">
          <cell r="D86">
            <v>175</v>
          </cell>
          <cell r="E86">
            <v>1</v>
          </cell>
        </row>
        <row r="87">
          <cell r="D87">
            <v>175</v>
          </cell>
          <cell r="E87">
            <v>1</v>
          </cell>
        </row>
        <row r="88">
          <cell r="D88">
            <v>175</v>
          </cell>
          <cell r="E88">
            <v>1</v>
          </cell>
        </row>
        <row r="89">
          <cell r="D89">
            <v>175</v>
          </cell>
          <cell r="E89">
            <v>1</v>
          </cell>
        </row>
        <row r="90">
          <cell r="D90">
            <v>175</v>
          </cell>
          <cell r="E90">
            <v>1</v>
          </cell>
        </row>
        <row r="91">
          <cell r="D91">
            <v>175</v>
          </cell>
          <cell r="E91">
            <v>1</v>
          </cell>
        </row>
        <row r="92">
          <cell r="D92">
            <v>185</v>
          </cell>
          <cell r="E92">
            <v>1</v>
          </cell>
        </row>
        <row r="93">
          <cell r="D93">
            <v>170</v>
          </cell>
          <cell r="E93">
            <v>1</v>
          </cell>
        </row>
        <row r="94">
          <cell r="D94">
            <v>170</v>
          </cell>
          <cell r="E94">
            <v>1</v>
          </cell>
        </row>
        <row r="95">
          <cell r="D95">
            <v>175</v>
          </cell>
          <cell r="E95">
            <v>1</v>
          </cell>
        </row>
        <row r="96">
          <cell r="D96">
            <v>165</v>
          </cell>
          <cell r="E96">
            <v>1</v>
          </cell>
        </row>
        <row r="97">
          <cell r="D97">
            <v>160</v>
          </cell>
          <cell r="E97">
            <v>1</v>
          </cell>
        </row>
        <row r="98">
          <cell r="D98">
            <v>175</v>
          </cell>
          <cell r="E98">
            <v>1</v>
          </cell>
        </row>
        <row r="99">
          <cell r="D99">
            <v>165</v>
          </cell>
          <cell r="E99">
            <v>2</v>
          </cell>
        </row>
        <row r="100">
          <cell r="D100">
            <v>170</v>
          </cell>
          <cell r="E100">
            <v>3</v>
          </cell>
        </row>
        <row r="101">
          <cell r="D101">
            <v>175</v>
          </cell>
          <cell r="E101">
            <v>10</v>
          </cell>
        </row>
        <row r="102">
          <cell r="D102">
            <v>180</v>
          </cell>
          <cell r="E102">
            <v>6</v>
          </cell>
        </row>
        <row r="103">
          <cell r="D103">
            <v>185</v>
          </cell>
          <cell r="E103">
            <v>3</v>
          </cell>
        </row>
      </sheetData>
      <sheetData sheetId="3">
        <row r="2">
          <cell r="D2" t="str">
            <v>尺码</v>
          </cell>
          <cell r="E2" t="str">
            <v>数量</v>
          </cell>
        </row>
        <row r="3">
          <cell r="D3" t="str">
            <v>型号
（按照160、165、170等统计）</v>
          </cell>
        </row>
        <row r="4">
          <cell r="D4">
            <v>170</v>
          </cell>
          <cell r="E4">
            <v>1</v>
          </cell>
        </row>
        <row r="5">
          <cell r="D5">
            <v>175</v>
          </cell>
          <cell r="E5">
            <v>1</v>
          </cell>
        </row>
        <row r="6">
          <cell r="D6">
            <v>185</v>
          </cell>
          <cell r="E6">
            <v>1</v>
          </cell>
        </row>
        <row r="7">
          <cell r="D7">
            <v>175</v>
          </cell>
          <cell r="E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tabSelected="1" workbookViewId="0">
      <pane xSplit="3" ySplit="2" topLeftCell="D53" activePane="bottomRight" state="frozen"/>
      <selection/>
      <selection pane="topRight"/>
      <selection pane="bottomLeft"/>
      <selection pane="bottomRight" activeCell="K75" sqref="K75"/>
    </sheetView>
  </sheetViews>
  <sheetFormatPr defaultColWidth="9" defaultRowHeight="13.5" outlineLevelCol="6"/>
  <cols>
    <col min="1" max="1" width="14.375" style="33" customWidth="1"/>
    <col min="2" max="2" width="11.875" style="33" customWidth="1"/>
    <col min="3" max="3" width="13.7583333333333" style="33" customWidth="1"/>
    <col min="4" max="16379" width="9" style="33"/>
  </cols>
  <sheetData>
    <row r="1" s="33" customFormat="1" ht="38.25" customHeight="1" spans="1:7">
      <c r="A1" s="47" t="s">
        <v>0</v>
      </c>
      <c r="B1" s="47"/>
      <c r="C1" s="47"/>
      <c r="D1" s="47"/>
      <c r="E1" s="47"/>
      <c r="F1" s="47"/>
      <c r="G1" s="47"/>
    </row>
    <row r="2" s="33" customFormat="1" ht="22.5" customHeight="1" spans="1:7">
      <c r="A2" s="48" t="s">
        <v>1</v>
      </c>
      <c r="B2" s="48" t="s">
        <v>2</v>
      </c>
      <c r="C2" s="48" t="s">
        <v>3</v>
      </c>
      <c r="D2" s="49" t="s">
        <v>4</v>
      </c>
      <c r="E2" s="49" t="s">
        <v>5</v>
      </c>
      <c r="F2" s="49" t="s">
        <v>6</v>
      </c>
      <c r="G2" s="49" t="s">
        <v>7</v>
      </c>
    </row>
    <row r="3" s="33" customFormat="1" ht="22.5" customHeight="1" spans="1:7">
      <c r="A3" s="39" t="s">
        <v>8</v>
      </c>
      <c r="B3" s="36">
        <v>155</v>
      </c>
      <c r="C3" s="40" t="s">
        <v>9</v>
      </c>
      <c r="D3" s="49">
        <v>0</v>
      </c>
      <c r="E3" s="49">
        <v>0</v>
      </c>
      <c r="F3" s="50">
        <v>1</v>
      </c>
      <c r="G3" s="49">
        <f>D3+E3+F3</f>
        <v>1</v>
      </c>
    </row>
    <row r="4" s="33" customFormat="1" ht="22.5" customHeight="1" spans="1:7">
      <c r="A4" s="51"/>
      <c r="B4" s="40">
        <v>160</v>
      </c>
      <c r="C4" s="40" t="s">
        <v>9</v>
      </c>
      <c r="D4" s="49">
        <v>12</v>
      </c>
      <c r="E4" s="38">
        <v>4</v>
      </c>
      <c r="F4" s="50">
        <v>17</v>
      </c>
      <c r="G4" s="49">
        <f t="shared" ref="G4:G13" si="0">D4+E4+F4</f>
        <v>33</v>
      </c>
    </row>
    <row r="5" s="33" customFormat="1" ht="22.5" customHeight="1" spans="1:7">
      <c r="A5" s="51"/>
      <c r="B5" s="40">
        <v>165</v>
      </c>
      <c r="C5" s="40" t="s">
        <v>9</v>
      </c>
      <c r="D5" s="49">
        <v>24</v>
      </c>
      <c r="E5" s="38">
        <v>10</v>
      </c>
      <c r="F5" s="50">
        <v>30</v>
      </c>
      <c r="G5" s="49">
        <f t="shared" si="0"/>
        <v>64</v>
      </c>
    </row>
    <row r="6" s="33" customFormat="1" ht="22.5" customHeight="1" spans="1:7">
      <c r="A6" s="51"/>
      <c r="B6" s="40">
        <v>170</v>
      </c>
      <c r="C6" s="40" t="s">
        <v>9</v>
      </c>
      <c r="D6" s="49">
        <v>46</v>
      </c>
      <c r="E6" s="38">
        <v>17</v>
      </c>
      <c r="F6" s="50">
        <v>55</v>
      </c>
      <c r="G6" s="49">
        <f t="shared" si="0"/>
        <v>118</v>
      </c>
    </row>
    <row r="7" s="33" customFormat="1" ht="22.5" customHeight="1" spans="1:7">
      <c r="A7" s="51"/>
      <c r="B7" s="40">
        <v>175</v>
      </c>
      <c r="C7" s="40" t="s">
        <v>9</v>
      </c>
      <c r="D7" s="49">
        <v>45</v>
      </c>
      <c r="E7" s="38">
        <v>46</v>
      </c>
      <c r="F7" s="50">
        <v>96</v>
      </c>
      <c r="G7" s="49">
        <f t="shared" si="0"/>
        <v>187</v>
      </c>
    </row>
    <row r="8" s="33" customFormat="1" ht="22.5" customHeight="1" spans="1:7">
      <c r="A8" s="51"/>
      <c r="B8" s="40">
        <v>180</v>
      </c>
      <c r="C8" s="40" t="s">
        <v>9</v>
      </c>
      <c r="D8" s="49">
        <v>36</v>
      </c>
      <c r="E8" s="38">
        <v>28</v>
      </c>
      <c r="F8" s="50">
        <v>60</v>
      </c>
      <c r="G8" s="49">
        <f t="shared" si="0"/>
        <v>124</v>
      </c>
    </row>
    <row r="9" s="33" customFormat="1" ht="22.5" customHeight="1" spans="1:7">
      <c r="A9" s="51"/>
      <c r="B9" s="40">
        <v>185</v>
      </c>
      <c r="C9" s="40" t="s">
        <v>9</v>
      </c>
      <c r="D9" s="49">
        <v>26</v>
      </c>
      <c r="E9" s="38">
        <v>11</v>
      </c>
      <c r="F9" s="50">
        <v>21</v>
      </c>
      <c r="G9" s="49">
        <f t="shared" si="0"/>
        <v>58</v>
      </c>
    </row>
    <row r="10" s="33" customFormat="1" ht="22.5" customHeight="1" spans="1:7">
      <c r="A10" s="51"/>
      <c r="B10" s="40">
        <v>190</v>
      </c>
      <c r="C10" s="40" t="s">
        <v>9</v>
      </c>
      <c r="D10" s="49">
        <v>6</v>
      </c>
      <c r="E10" s="38">
        <v>1</v>
      </c>
      <c r="F10" s="50">
        <v>8</v>
      </c>
      <c r="G10" s="49">
        <f t="shared" si="0"/>
        <v>15</v>
      </c>
    </row>
    <row r="11" s="33" customFormat="1" ht="22.5" customHeight="1" spans="1:7">
      <c r="A11" s="51"/>
      <c r="B11" s="40">
        <v>195</v>
      </c>
      <c r="C11" s="40" t="s">
        <v>9</v>
      </c>
      <c r="D11" s="49">
        <v>0</v>
      </c>
      <c r="E11" s="38">
        <v>1</v>
      </c>
      <c r="F11" s="50">
        <v>7</v>
      </c>
      <c r="G11" s="49">
        <f t="shared" si="0"/>
        <v>8</v>
      </c>
    </row>
    <row r="12" s="33" customFormat="1" ht="22.5" customHeight="1" spans="1:7">
      <c r="A12" s="51"/>
      <c r="B12" s="40">
        <v>200</v>
      </c>
      <c r="C12" s="40" t="s">
        <v>9</v>
      </c>
      <c r="D12" s="49">
        <v>0</v>
      </c>
      <c r="E12" s="38">
        <v>0</v>
      </c>
      <c r="F12" s="50">
        <v>3</v>
      </c>
      <c r="G12" s="49">
        <f t="shared" si="0"/>
        <v>3</v>
      </c>
    </row>
    <row r="13" s="33" customFormat="1" ht="22.5" customHeight="1" spans="1:7">
      <c r="A13" s="51"/>
      <c r="B13" s="40">
        <v>205</v>
      </c>
      <c r="C13" s="40" t="s">
        <v>9</v>
      </c>
      <c r="D13" s="38">
        <v>0</v>
      </c>
      <c r="E13" s="38">
        <v>1</v>
      </c>
      <c r="F13" s="50">
        <v>3</v>
      </c>
      <c r="G13" s="49">
        <f t="shared" si="0"/>
        <v>4</v>
      </c>
    </row>
    <row r="14" s="33" customFormat="1" ht="22.5" customHeight="1" spans="1:7">
      <c r="A14" s="52"/>
      <c r="B14" s="10" t="s">
        <v>10</v>
      </c>
      <c r="C14" s="10" t="s">
        <v>9</v>
      </c>
      <c r="D14" s="53">
        <f>SUM(D4:D13)</f>
        <v>195</v>
      </c>
      <c r="E14" s="53">
        <f>SUM(E4:E13)</f>
        <v>119</v>
      </c>
      <c r="F14" s="54">
        <f>SUM(F3:F13)</f>
        <v>301</v>
      </c>
      <c r="G14" s="53">
        <f>SUM(D14:F14)</f>
        <v>615</v>
      </c>
    </row>
    <row r="15" s="33" customFormat="1" ht="22.5" customHeight="1" spans="1:7">
      <c r="A15" s="55" t="s">
        <v>11</v>
      </c>
      <c r="B15" s="40">
        <v>160</v>
      </c>
      <c r="C15" s="40" t="s">
        <v>12</v>
      </c>
      <c r="D15" s="56">
        <v>0</v>
      </c>
      <c r="E15" s="56">
        <v>0</v>
      </c>
      <c r="F15" s="38">
        <v>0</v>
      </c>
      <c r="G15" s="56">
        <f>D15+E15+F15</f>
        <v>0</v>
      </c>
    </row>
    <row r="16" s="33" customFormat="1" ht="22.5" customHeight="1" spans="1:7">
      <c r="A16" s="9"/>
      <c r="B16" s="40">
        <v>165</v>
      </c>
      <c r="C16" s="40" t="s">
        <v>12</v>
      </c>
      <c r="D16" s="38">
        <v>0</v>
      </c>
      <c r="E16" s="38">
        <v>2</v>
      </c>
      <c r="F16" s="38">
        <v>0</v>
      </c>
      <c r="G16" s="56">
        <f t="shared" ref="G16:G24" si="1">D16+E16+F16</f>
        <v>2</v>
      </c>
    </row>
    <row r="17" s="33" customFormat="1" ht="22.5" customHeight="1" spans="1:7">
      <c r="A17" s="9"/>
      <c r="B17" s="40">
        <v>170</v>
      </c>
      <c r="C17" s="40" t="s">
        <v>12</v>
      </c>
      <c r="D17" s="38">
        <v>0</v>
      </c>
      <c r="E17" s="38">
        <v>1</v>
      </c>
      <c r="F17" s="38">
        <v>0</v>
      </c>
      <c r="G17" s="56">
        <f t="shared" si="1"/>
        <v>1</v>
      </c>
    </row>
    <row r="18" s="33" customFormat="1" ht="22.5" customHeight="1" spans="1:7">
      <c r="A18" s="9"/>
      <c r="B18" s="40">
        <v>175</v>
      </c>
      <c r="C18" s="40" t="s">
        <v>12</v>
      </c>
      <c r="D18" s="38">
        <v>0</v>
      </c>
      <c r="E18" s="38">
        <v>2</v>
      </c>
      <c r="F18" s="38">
        <v>0</v>
      </c>
      <c r="G18" s="56">
        <f t="shared" si="1"/>
        <v>2</v>
      </c>
    </row>
    <row r="19" s="33" customFormat="1" ht="22.5" customHeight="1" spans="1:7">
      <c r="A19" s="9"/>
      <c r="B19" s="40">
        <v>180</v>
      </c>
      <c r="C19" s="40" t="s">
        <v>12</v>
      </c>
      <c r="D19" s="38">
        <v>0</v>
      </c>
      <c r="E19" s="38">
        <v>1</v>
      </c>
      <c r="F19" s="38">
        <v>0</v>
      </c>
      <c r="G19" s="56">
        <f t="shared" si="1"/>
        <v>1</v>
      </c>
    </row>
    <row r="20" s="33" customFormat="1" ht="22.5" customHeight="1" spans="1:7">
      <c r="A20" s="9"/>
      <c r="B20" s="40">
        <v>185</v>
      </c>
      <c r="C20" s="40" t="s">
        <v>12</v>
      </c>
      <c r="D20" s="38">
        <v>0</v>
      </c>
      <c r="E20" s="38">
        <v>4</v>
      </c>
      <c r="F20" s="38">
        <v>0</v>
      </c>
      <c r="G20" s="56">
        <f t="shared" si="1"/>
        <v>4</v>
      </c>
    </row>
    <row r="21" s="33" customFormat="1" ht="22.5" customHeight="1" spans="1:7">
      <c r="A21" s="9"/>
      <c r="B21" s="40">
        <v>190</v>
      </c>
      <c r="C21" s="40" t="s">
        <v>12</v>
      </c>
      <c r="D21" s="38">
        <v>0</v>
      </c>
      <c r="E21" s="38">
        <v>0</v>
      </c>
      <c r="F21" s="38">
        <v>0</v>
      </c>
      <c r="G21" s="56">
        <f t="shared" si="1"/>
        <v>0</v>
      </c>
    </row>
    <row r="22" s="33" customFormat="1" ht="22.5" customHeight="1" spans="1:7">
      <c r="A22" s="9"/>
      <c r="B22" s="40">
        <v>195</v>
      </c>
      <c r="C22" s="40" t="s">
        <v>12</v>
      </c>
      <c r="D22" s="38">
        <v>0</v>
      </c>
      <c r="E22" s="38">
        <v>0</v>
      </c>
      <c r="F22" s="38">
        <v>0</v>
      </c>
      <c r="G22" s="56">
        <f t="shared" si="1"/>
        <v>0</v>
      </c>
    </row>
    <row r="23" s="33" customFormat="1" ht="22.5" customHeight="1" spans="1:7">
      <c r="A23" s="9"/>
      <c r="B23" s="40">
        <v>200</v>
      </c>
      <c r="C23" s="40" t="s">
        <v>12</v>
      </c>
      <c r="D23" s="38">
        <v>0</v>
      </c>
      <c r="E23" s="38">
        <v>0</v>
      </c>
      <c r="F23" s="38">
        <v>0</v>
      </c>
      <c r="G23" s="56">
        <f t="shared" si="1"/>
        <v>0</v>
      </c>
    </row>
    <row r="24" s="33" customFormat="1" ht="22.5" customHeight="1" spans="1:7">
      <c r="A24" s="9"/>
      <c r="B24" s="40">
        <v>205</v>
      </c>
      <c r="C24" s="40" t="s">
        <v>12</v>
      </c>
      <c r="D24" s="38">
        <v>0</v>
      </c>
      <c r="E24" s="38">
        <v>0</v>
      </c>
      <c r="F24" s="38">
        <v>0</v>
      </c>
      <c r="G24" s="56">
        <f t="shared" si="1"/>
        <v>0</v>
      </c>
    </row>
    <row r="25" s="33" customFormat="1" ht="22.5" customHeight="1" spans="1:7">
      <c r="A25" s="9"/>
      <c r="B25" s="10" t="s">
        <v>10</v>
      </c>
      <c r="C25" s="10" t="s">
        <v>12</v>
      </c>
      <c r="D25" s="53">
        <f>SUM(D15:D24)</f>
        <v>0</v>
      </c>
      <c r="E25" s="53">
        <f>SUM(E15:E24)</f>
        <v>10</v>
      </c>
      <c r="F25" s="53">
        <f>SUM(F16:F24)</f>
        <v>0</v>
      </c>
      <c r="G25" s="53">
        <f>SUM(G15:G24)</f>
        <v>10</v>
      </c>
    </row>
    <row r="26" s="33" customFormat="1" ht="22.5" customHeight="1" spans="1:7">
      <c r="A26" s="55" t="s">
        <v>13</v>
      </c>
      <c r="B26" s="40">
        <v>160</v>
      </c>
      <c r="C26" s="40" t="s">
        <v>9</v>
      </c>
      <c r="D26" s="38">
        <v>0</v>
      </c>
      <c r="E26" s="38">
        <v>0</v>
      </c>
      <c r="F26" s="50">
        <v>1</v>
      </c>
      <c r="G26" s="56">
        <f>D26+E26+F26</f>
        <v>1</v>
      </c>
    </row>
    <row r="27" s="33" customFormat="1" ht="22.5" customHeight="1" spans="1:7">
      <c r="A27" s="9"/>
      <c r="B27" s="40">
        <v>165</v>
      </c>
      <c r="C27" s="40" t="s">
        <v>9</v>
      </c>
      <c r="D27" s="38">
        <v>0</v>
      </c>
      <c r="E27" s="38">
        <v>0</v>
      </c>
      <c r="F27" s="50">
        <v>0</v>
      </c>
      <c r="G27" s="56">
        <f t="shared" ref="G27:G34" si="2">D27+E27+F27</f>
        <v>0</v>
      </c>
    </row>
    <row r="28" s="33" customFormat="1" ht="22.5" customHeight="1" spans="1:7">
      <c r="A28" s="9"/>
      <c r="B28" s="40">
        <v>170</v>
      </c>
      <c r="C28" s="40" t="s">
        <v>9</v>
      </c>
      <c r="D28" s="38">
        <v>1</v>
      </c>
      <c r="E28" s="38">
        <v>1</v>
      </c>
      <c r="F28" s="50">
        <v>3</v>
      </c>
      <c r="G28" s="56">
        <f t="shared" si="2"/>
        <v>5</v>
      </c>
    </row>
    <row r="29" s="33" customFormat="1" ht="22.5" customHeight="1" spans="1:7">
      <c r="A29" s="9"/>
      <c r="B29" s="40">
        <v>175</v>
      </c>
      <c r="C29" s="40" t="s">
        <v>9</v>
      </c>
      <c r="D29" s="38">
        <v>3</v>
      </c>
      <c r="E29" s="38">
        <v>2</v>
      </c>
      <c r="F29" s="50">
        <v>1</v>
      </c>
      <c r="G29" s="56">
        <f t="shared" si="2"/>
        <v>6</v>
      </c>
    </row>
    <row r="30" s="33" customFormat="1" ht="22.5" customHeight="1" spans="1:7">
      <c r="A30" s="9"/>
      <c r="B30" s="40">
        <v>180</v>
      </c>
      <c r="C30" s="40" t="s">
        <v>9</v>
      </c>
      <c r="D30" s="38">
        <v>1</v>
      </c>
      <c r="E30" s="38">
        <v>0</v>
      </c>
      <c r="F30" s="50">
        <v>2</v>
      </c>
      <c r="G30" s="56">
        <f t="shared" si="2"/>
        <v>3</v>
      </c>
    </row>
    <row r="31" s="33" customFormat="1" ht="22.5" customHeight="1" spans="1:7">
      <c r="A31" s="9"/>
      <c r="B31" s="40">
        <v>185</v>
      </c>
      <c r="C31" s="40" t="s">
        <v>9</v>
      </c>
      <c r="D31" s="38">
        <v>1</v>
      </c>
      <c r="E31" s="38">
        <v>1</v>
      </c>
      <c r="F31" s="50">
        <v>1</v>
      </c>
      <c r="G31" s="56">
        <f t="shared" si="2"/>
        <v>3</v>
      </c>
    </row>
    <row r="32" s="33" customFormat="1" ht="22.5" customHeight="1" spans="1:7">
      <c r="A32" s="9"/>
      <c r="B32" s="40">
        <v>190</v>
      </c>
      <c r="C32" s="40" t="s">
        <v>9</v>
      </c>
      <c r="D32" s="38">
        <v>0</v>
      </c>
      <c r="E32" s="38">
        <v>0</v>
      </c>
      <c r="F32" s="50">
        <v>0</v>
      </c>
      <c r="G32" s="56">
        <f t="shared" si="2"/>
        <v>0</v>
      </c>
    </row>
    <row r="33" s="33" customFormat="1" ht="22.5" customHeight="1" spans="1:7">
      <c r="A33" s="9"/>
      <c r="B33" s="40">
        <v>195</v>
      </c>
      <c r="C33" s="40" t="s">
        <v>9</v>
      </c>
      <c r="D33" s="38">
        <v>0</v>
      </c>
      <c r="E33" s="38">
        <v>0</v>
      </c>
      <c r="F33" s="50">
        <v>1</v>
      </c>
      <c r="G33" s="56">
        <f t="shared" si="2"/>
        <v>1</v>
      </c>
    </row>
    <row r="34" s="33" customFormat="1" ht="22.5" customHeight="1" spans="1:7">
      <c r="A34" s="9"/>
      <c r="B34" s="40">
        <v>200</v>
      </c>
      <c r="C34" s="40" t="s">
        <v>9</v>
      </c>
      <c r="D34" s="38">
        <v>0</v>
      </c>
      <c r="E34" s="38">
        <v>0</v>
      </c>
      <c r="F34" s="50">
        <v>2</v>
      </c>
      <c r="G34" s="56">
        <f t="shared" si="2"/>
        <v>2</v>
      </c>
    </row>
    <row r="35" s="33" customFormat="1" ht="22.5" customHeight="1" spans="1:7">
      <c r="A35" s="9"/>
      <c r="B35" s="10" t="s">
        <v>10</v>
      </c>
      <c r="C35" s="10" t="s">
        <v>9</v>
      </c>
      <c r="D35" s="53">
        <f>SUM(D26:D34)</f>
        <v>6</v>
      </c>
      <c r="E35" s="53">
        <f>SUM(E26:E34)</f>
        <v>4</v>
      </c>
      <c r="F35" s="53">
        <f>SUM(F26:F34)</f>
        <v>11</v>
      </c>
      <c r="G35" s="53">
        <f>SUM(G26:G34)</f>
        <v>21</v>
      </c>
    </row>
    <row r="36" s="33" customFormat="1" ht="22.5" customHeight="1" spans="1:7">
      <c r="A36" s="39" t="s">
        <v>14</v>
      </c>
      <c r="B36" s="40">
        <v>155</v>
      </c>
      <c r="C36" s="40" t="s">
        <v>9</v>
      </c>
      <c r="D36" s="38">
        <v>0</v>
      </c>
      <c r="E36" s="38">
        <v>0</v>
      </c>
      <c r="F36" s="50">
        <v>1</v>
      </c>
      <c r="G36" s="38">
        <f>D36+E36+F36</f>
        <v>1</v>
      </c>
    </row>
    <row r="37" ht="27" customHeight="1" spans="1:7">
      <c r="A37" s="51"/>
      <c r="B37" s="40">
        <v>160</v>
      </c>
      <c r="C37" s="40" t="s">
        <v>9</v>
      </c>
      <c r="D37" s="38">
        <v>15</v>
      </c>
      <c r="E37" s="38">
        <v>4</v>
      </c>
      <c r="F37" s="50">
        <v>21</v>
      </c>
      <c r="G37" s="38">
        <f t="shared" ref="G37:G48" si="3">D37+E37+F37</f>
        <v>40</v>
      </c>
    </row>
    <row r="38" ht="27" customHeight="1" spans="1:7">
      <c r="A38" s="51"/>
      <c r="B38" s="40">
        <v>165</v>
      </c>
      <c r="C38" s="40" t="s">
        <v>9</v>
      </c>
      <c r="D38" s="38">
        <v>32</v>
      </c>
      <c r="E38" s="38">
        <v>10</v>
      </c>
      <c r="F38" s="50">
        <v>35</v>
      </c>
      <c r="G38" s="38">
        <f t="shared" si="3"/>
        <v>77</v>
      </c>
    </row>
    <row r="39" ht="27" customHeight="1" spans="1:7">
      <c r="A39" s="51"/>
      <c r="B39" s="40">
        <v>170</v>
      </c>
      <c r="C39" s="40" t="s">
        <v>9</v>
      </c>
      <c r="D39" s="38">
        <v>58</v>
      </c>
      <c r="E39" s="38">
        <v>18</v>
      </c>
      <c r="F39" s="50">
        <v>55</v>
      </c>
      <c r="G39" s="38">
        <f t="shared" si="3"/>
        <v>131</v>
      </c>
    </row>
    <row r="40" ht="27" customHeight="1" spans="1:7">
      <c r="A40" s="51"/>
      <c r="B40" s="40">
        <v>175</v>
      </c>
      <c r="C40" s="40" t="s">
        <v>9</v>
      </c>
      <c r="D40" s="38">
        <v>82</v>
      </c>
      <c r="E40" s="38">
        <v>45</v>
      </c>
      <c r="F40" s="50">
        <v>97</v>
      </c>
      <c r="G40" s="38">
        <f t="shared" si="3"/>
        <v>224</v>
      </c>
    </row>
    <row r="41" ht="27" customHeight="1" spans="1:7">
      <c r="A41" s="51"/>
      <c r="B41" s="40">
        <v>180</v>
      </c>
      <c r="C41" s="40" t="s">
        <v>9</v>
      </c>
      <c r="D41" s="38">
        <v>46</v>
      </c>
      <c r="E41" s="38">
        <v>28</v>
      </c>
      <c r="F41" s="50">
        <v>60</v>
      </c>
      <c r="G41" s="38">
        <f t="shared" si="3"/>
        <v>134</v>
      </c>
    </row>
    <row r="42" ht="27" customHeight="1" spans="1:7">
      <c r="A42" s="51"/>
      <c r="B42" s="40">
        <v>185</v>
      </c>
      <c r="C42" s="40" t="s">
        <v>9</v>
      </c>
      <c r="D42" s="38">
        <v>36</v>
      </c>
      <c r="E42" s="38">
        <v>11</v>
      </c>
      <c r="F42" s="50">
        <v>30</v>
      </c>
      <c r="G42" s="38">
        <f t="shared" si="3"/>
        <v>77</v>
      </c>
    </row>
    <row r="43" ht="27" customHeight="1" spans="1:7">
      <c r="A43" s="51"/>
      <c r="B43" s="40">
        <v>190</v>
      </c>
      <c r="C43" s="40" t="s">
        <v>9</v>
      </c>
      <c r="D43" s="38">
        <v>7</v>
      </c>
      <c r="E43" s="38">
        <v>1</v>
      </c>
      <c r="F43" s="50">
        <v>8</v>
      </c>
      <c r="G43" s="38">
        <f t="shared" si="3"/>
        <v>16</v>
      </c>
    </row>
    <row r="44" ht="27" customHeight="1" spans="1:7">
      <c r="A44" s="51"/>
      <c r="B44" s="40">
        <v>195</v>
      </c>
      <c r="C44" s="40" t="s">
        <v>9</v>
      </c>
      <c r="D44" s="38">
        <v>4</v>
      </c>
      <c r="E44" s="38">
        <v>1</v>
      </c>
      <c r="F44" s="50">
        <v>6</v>
      </c>
      <c r="G44" s="38">
        <f t="shared" si="3"/>
        <v>11</v>
      </c>
    </row>
    <row r="45" ht="27" customHeight="1" spans="1:7">
      <c r="A45" s="51"/>
      <c r="B45" s="40">
        <v>200</v>
      </c>
      <c r="C45" s="40" t="s">
        <v>9</v>
      </c>
      <c r="D45" s="38">
        <v>0</v>
      </c>
      <c r="E45" s="38">
        <v>0</v>
      </c>
      <c r="F45" s="50">
        <v>2</v>
      </c>
      <c r="G45" s="38">
        <f t="shared" si="3"/>
        <v>2</v>
      </c>
    </row>
    <row r="46" ht="27" customHeight="1" spans="1:7">
      <c r="A46" s="51"/>
      <c r="B46" s="40">
        <v>205</v>
      </c>
      <c r="C46" s="40" t="s">
        <v>9</v>
      </c>
      <c r="D46" s="38">
        <v>0</v>
      </c>
      <c r="E46" s="38">
        <v>1</v>
      </c>
      <c r="F46" s="50">
        <v>4</v>
      </c>
      <c r="G46" s="38">
        <f t="shared" si="3"/>
        <v>5</v>
      </c>
    </row>
    <row r="47" ht="27" customHeight="1" spans="1:7">
      <c r="A47" s="52"/>
      <c r="B47" s="10" t="s">
        <v>10</v>
      </c>
      <c r="C47" s="10" t="s">
        <v>9</v>
      </c>
      <c r="D47" s="53">
        <f t="shared" ref="D47:G47" si="4">SUM(D37:D46)</f>
        <v>280</v>
      </c>
      <c r="E47" s="53">
        <f t="shared" si="4"/>
        <v>119</v>
      </c>
      <c r="F47" s="53">
        <f>SUM(F36:F46)</f>
        <v>319</v>
      </c>
      <c r="G47" s="53">
        <f t="shared" si="3"/>
        <v>718</v>
      </c>
    </row>
    <row r="48" ht="27" customHeight="1" spans="1:7">
      <c r="A48" s="55" t="s">
        <v>15</v>
      </c>
      <c r="B48" s="40">
        <v>160</v>
      </c>
      <c r="C48" s="40" t="s">
        <v>12</v>
      </c>
      <c r="D48" s="38">
        <v>0</v>
      </c>
      <c r="E48" s="38">
        <v>0</v>
      </c>
      <c r="F48" s="38">
        <v>0</v>
      </c>
      <c r="G48" s="38">
        <f t="shared" si="3"/>
        <v>0</v>
      </c>
    </row>
    <row r="49" ht="27" customHeight="1" spans="1:7">
      <c r="A49" s="9"/>
      <c r="B49" s="40">
        <v>165</v>
      </c>
      <c r="C49" s="40" t="s">
        <v>12</v>
      </c>
      <c r="D49" s="38">
        <v>0</v>
      </c>
      <c r="E49" s="38">
        <v>2</v>
      </c>
      <c r="F49" s="38">
        <v>0</v>
      </c>
      <c r="G49" s="38">
        <f t="shared" ref="G49:G57" si="5">D49+E49+F49</f>
        <v>2</v>
      </c>
    </row>
    <row r="50" ht="27" customHeight="1" spans="1:7">
      <c r="A50" s="9"/>
      <c r="B50" s="40">
        <v>170</v>
      </c>
      <c r="C50" s="40" t="s">
        <v>12</v>
      </c>
      <c r="D50" s="38">
        <v>0</v>
      </c>
      <c r="E50" s="38">
        <v>1</v>
      </c>
      <c r="F50" s="38">
        <v>0</v>
      </c>
      <c r="G50" s="38">
        <f t="shared" si="5"/>
        <v>1</v>
      </c>
    </row>
    <row r="51" ht="27" customHeight="1" spans="1:7">
      <c r="A51" s="9"/>
      <c r="B51" s="40">
        <v>175</v>
      </c>
      <c r="C51" s="40" t="s">
        <v>12</v>
      </c>
      <c r="D51" s="38">
        <v>0</v>
      </c>
      <c r="E51" s="38">
        <v>2</v>
      </c>
      <c r="F51" s="38">
        <v>0</v>
      </c>
      <c r="G51" s="38">
        <f t="shared" si="5"/>
        <v>2</v>
      </c>
    </row>
    <row r="52" ht="27" customHeight="1" spans="1:7">
      <c r="A52" s="9"/>
      <c r="B52" s="40">
        <v>180</v>
      </c>
      <c r="C52" s="40" t="s">
        <v>12</v>
      </c>
      <c r="D52" s="38">
        <v>0</v>
      </c>
      <c r="E52" s="38">
        <v>1</v>
      </c>
      <c r="F52" s="38">
        <v>0</v>
      </c>
      <c r="G52" s="38">
        <f t="shared" si="5"/>
        <v>1</v>
      </c>
    </row>
    <row r="53" ht="27" customHeight="1" spans="1:7">
      <c r="A53" s="9"/>
      <c r="B53" s="40">
        <v>185</v>
      </c>
      <c r="C53" s="40" t="s">
        <v>12</v>
      </c>
      <c r="D53" s="38">
        <v>0</v>
      </c>
      <c r="E53" s="38">
        <v>5</v>
      </c>
      <c r="F53" s="38">
        <v>0</v>
      </c>
      <c r="G53" s="38">
        <f t="shared" si="5"/>
        <v>5</v>
      </c>
    </row>
    <row r="54" ht="27" customHeight="1" spans="1:7">
      <c r="A54" s="9"/>
      <c r="B54" s="40">
        <v>190</v>
      </c>
      <c r="C54" s="40" t="s">
        <v>12</v>
      </c>
      <c r="D54" s="38">
        <v>0</v>
      </c>
      <c r="E54" s="38">
        <v>0</v>
      </c>
      <c r="F54" s="38">
        <v>0</v>
      </c>
      <c r="G54" s="38">
        <f t="shared" si="5"/>
        <v>0</v>
      </c>
    </row>
    <row r="55" ht="27" customHeight="1" spans="1:7">
      <c r="A55" s="9"/>
      <c r="B55" s="40">
        <v>195</v>
      </c>
      <c r="C55" s="40" t="s">
        <v>12</v>
      </c>
      <c r="D55" s="38">
        <v>0</v>
      </c>
      <c r="E55" s="38">
        <v>0</v>
      </c>
      <c r="F55" s="38">
        <v>0</v>
      </c>
      <c r="G55" s="38">
        <f t="shared" si="5"/>
        <v>0</v>
      </c>
    </row>
    <row r="56" ht="27" customHeight="1" spans="1:7">
      <c r="A56" s="9"/>
      <c r="B56" s="40">
        <v>200</v>
      </c>
      <c r="C56" s="40" t="s">
        <v>12</v>
      </c>
      <c r="D56" s="38">
        <v>0</v>
      </c>
      <c r="E56" s="38">
        <v>0</v>
      </c>
      <c r="F56" s="38">
        <v>0</v>
      </c>
      <c r="G56" s="38">
        <f t="shared" si="5"/>
        <v>0</v>
      </c>
    </row>
    <row r="57" ht="27" customHeight="1" spans="1:7">
      <c r="A57" s="9"/>
      <c r="B57" s="40">
        <v>205</v>
      </c>
      <c r="C57" s="40" t="s">
        <v>12</v>
      </c>
      <c r="D57" s="38">
        <v>0</v>
      </c>
      <c r="E57" s="38">
        <v>0</v>
      </c>
      <c r="F57" s="38">
        <v>0</v>
      </c>
      <c r="G57" s="38">
        <f t="shared" si="5"/>
        <v>0</v>
      </c>
    </row>
    <row r="58" ht="27" customHeight="1" spans="1:7">
      <c r="A58" s="9"/>
      <c r="B58" s="10" t="s">
        <v>10</v>
      </c>
      <c r="C58" s="10" t="s">
        <v>12</v>
      </c>
      <c r="D58" s="53">
        <f t="shared" ref="D58:G58" si="6">SUM(D48:D57)</f>
        <v>0</v>
      </c>
      <c r="E58" s="53">
        <f t="shared" si="6"/>
        <v>11</v>
      </c>
      <c r="F58" s="53">
        <f t="shared" si="6"/>
        <v>0</v>
      </c>
      <c r="G58" s="53">
        <f t="shared" si="6"/>
        <v>11</v>
      </c>
    </row>
    <row r="59" ht="27" customHeight="1" spans="1:7">
      <c r="A59" s="55" t="s">
        <v>16</v>
      </c>
      <c r="B59" s="40">
        <v>160</v>
      </c>
      <c r="C59" s="40" t="s">
        <v>9</v>
      </c>
      <c r="D59" s="38">
        <v>0</v>
      </c>
      <c r="E59" s="38">
        <v>0</v>
      </c>
      <c r="F59" s="50">
        <v>1</v>
      </c>
      <c r="G59" s="38">
        <f>D59+E59+F59</f>
        <v>1</v>
      </c>
    </row>
    <row r="60" ht="27" customHeight="1" spans="1:7">
      <c r="A60" s="9"/>
      <c r="B60" s="40">
        <v>165</v>
      </c>
      <c r="C60" s="40" t="s">
        <v>9</v>
      </c>
      <c r="D60" s="38">
        <v>0</v>
      </c>
      <c r="E60" s="38">
        <v>0</v>
      </c>
      <c r="F60" s="50">
        <v>1</v>
      </c>
      <c r="G60" s="38">
        <f t="shared" ref="G60:G68" si="7">D60+E60+F60</f>
        <v>1</v>
      </c>
    </row>
    <row r="61" ht="27" customHeight="1" spans="1:7">
      <c r="A61" s="9"/>
      <c r="B61" s="40">
        <v>170</v>
      </c>
      <c r="C61" s="40" t="s">
        <v>9</v>
      </c>
      <c r="D61" s="38">
        <v>2</v>
      </c>
      <c r="E61" s="38">
        <v>1</v>
      </c>
      <c r="F61" s="50">
        <v>3</v>
      </c>
      <c r="G61" s="38">
        <f t="shared" si="7"/>
        <v>6</v>
      </c>
    </row>
    <row r="62" ht="27" customHeight="1" spans="1:7">
      <c r="A62" s="9"/>
      <c r="B62" s="40">
        <v>175</v>
      </c>
      <c r="C62" s="40" t="s">
        <v>9</v>
      </c>
      <c r="D62" s="38">
        <v>3</v>
      </c>
      <c r="E62" s="38">
        <v>2</v>
      </c>
      <c r="F62" s="50">
        <v>1</v>
      </c>
      <c r="G62" s="38">
        <f t="shared" si="7"/>
        <v>6</v>
      </c>
    </row>
    <row r="63" ht="27" customHeight="1" spans="1:7">
      <c r="A63" s="9"/>
      <c r="B63" s="40">
        <v>180</v>
      </c>
      <c r="C63" s="40" t="s">
        <v>9</v>
      </c>
      <c r="D63" s="38">
        <v>2</v>
      </c>
      <c r="E63" s="38">
        <v>0</v>
      </c>
      <c r="F63" s="50">
        <v>2</v>
      </c>
      <c r="G63" s="38">
        <f t="shared" si="7"/>
        <v>4</v>
      </c>
    </row>
    <row r="64" ht="27" customHeight="1" spans="1:7">
      <c r="A64" s="9"/>
      <c r="B64" s="40">
        <v>185</v>
      </c>
      <c r="C64" s="40" t="s">
        <v>9</v>
      </c>
      <c r="D64" s="38">
        <v>1</v>
      </c>
      <c r="E64" s="38">
        <v>1</v>
      </c>
      <c r="F64" s="50">
        <v>1</v>
      </c>
      <c r="G64" s="38">
        <f t="shared" si="7"/>
        <v>3</v>
      </c>
    </row>
    <row r="65" ht="27" customHeight="1" spans="1:7">
      <c r="A65" s="9"/>
      <c r="B65" s="40">
        <v>190</v>
      </c>
      <c r="C65" s="40" t="s">
        <v>9</v>
      </c>
      <c r="D65" s="38">
        <v>0</v>
      </c>
      <c r="E65" s="38">
        <v>0</v>
      </c>
      <c r="F65" s="50">
        <v>0</v>
      </c>
      <c r="G65" s="38">
        <f t="shared" si="7"/>
        <v>0</v>
      </c>
    </row>
    <row r="66" ht="27" customHeight="1" spans="1:7">
      <c r="A66" s="9"/>
      <c r="B66" s="40">
        <v>195</v>
      </c>
      <c r="C66" s="40" t="s">
        <v>9</v>
      </c>
      <c r="D66" s="38">
        <v>0</v>
      </c>
      <c r="E66" s="38">
        <v>0</v>
      </c>
      <c r="F66" s="50"/>
      <c r="G66" s="38">
        <f t="shared" si="7"/>
        <v>0</v>
      </c>
    </row>
    <row r="67" ht="27" customHeight="1" spans="1:7">
      <c r="A67" s="9"/>
      <c r="B67" s="40">
        <v>200</v>
      </c>
      <c r="C67" s="40" t="s">
        <v>9</v>
      </c>
      <c r="D67" s="38">
        <v>0</v>
      </c>
      <c r="E67" s="38">
        <v>0</v>
      </c>
      <c r="F67" s="50">
        <v>2</v>
      </c>
      <c r="G67" s="38">
        <f t="shared" si="7"/>
        <v>2</v>
      </c>
    </row>
    <row r="68" ht="27" customHeight="1" spans="1:7">
      <c r="A68" s="9"/>
      <c r="B68" s="10" t="s">
        <v>10</v>
      </c>
      <c r="C68" s="10" t="s">
        <v>9</v>
      </c>
      <c r="D68" s="53">
        <f>SUM(D59:D67)</f>
        <v>8</v>
      </c>
      <c r="E68" s="53">
        <f t="shared" ref="D68:G68" si="8">SUM(E59:E67)</f>
        <v>4</v>
      </c>
      <c r="F68" s="53">
        <f t="shared" si="8"/>
        <v>11</v>
      </c>
      <c r="G68" s="53">
        <f t="shared" si="7"/>
        <v>23</v>
      </c>
    </row>
  </sheetData>
  <mergeCells count="7">
    <mergeCell ref="A1:G1"/>
    <mergeCell ref="A3:A14"/>
    <mergeCell ref="A15:A25"/>
    <mergeCell ref="A26:A35"/>
    <mergeCell ref="A36:A47"/>
    <mergeCell ref="A48:A58"/>
    <mergeCell ref="A59:A6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topLeftCell="A38" workbookViewId="0">
      <selection activeCell="A33" sqref="A33:H63"/>
    </sheetView>
  </sheetViews>
  <sheetFormatPr defaultColWidth="9" defaultRowHeight="13.5" outlineLevelCol="7"/>
  <cols>
    <col min="1" max="1" width="14.375" style="33" customWidth="1"/>
    <col min="2" max="3" width="9" style="33"/>
    <col min="4" max="4" width="10.125" style="34" customWidth="1"/>
    <col min="5" max="5" width="10.875" style="34" customWidth="1"/>
    <col min="6" max="6" width="8.5" style="34" customWidth="1"/>
    <col min="7" max="7" width="8.875" style="34" customWidth="1"/>
    <col min="8" max="8" width="11.125" style="34" customWidth="1"/>
    <col min="9" max="256" width="9" style="33"/>
    <col min="257" max="257" width="14.375" style="33" customWidth="1"/>
    <col min="258" max="259" width="9" style="33"/>
    <col min="260" max="261" width="10.125" style="33" customWidth="1"/>
    <col min="262" max="263" width="10.875" style="33" customWidth="1"/>
    <col min="264" max="264" width="16.125" style="33" customWidth="1"/>
    <col min="265" max="512" width="9" style="33"/>
    <col min="513" max="513" width="14.375" style="33" customWidth="1"/>
    <col min="514" max="515" width="9" style="33"/>
    <col min="516" max="517" width="10.125" style="33" customWidth="1"/>
    <col min="518" max="519" width="10.875" style="33" customWidth="1"/>
    <col min="520" max="520" width="16.125" style="33" customWidth="1"/>
    <col min="521" max="768" width="9" style="33"/>
    <col min="769" max="769" width="14.375" style="33" customWidth="1"/>
    <col min="770" max="771" width="9" style="33"/>
    <col min="772" max="773" width="10.125" style="33" customWidth="1"/>
    <col min="774" max="775" width="10.875" style="33" customWidth="1"/>
    <col min="776" max="776" width="16.125" style="33" customWidth="1"/>
    <col min="777" max="1024" width="9" style="33"/>
    <col min="1025" max="1025" width="14.375" style="33" customWidth="1"/>
    <col min="1026" max="1027" width="9" style="33"/>
    <col min="1028" max="1029" width="10.125" style="33" customWidth="1"/>
    <col min="1030" max="1031" width="10.875" style="33" customWidth="1"/>
    <col min="1032" max="1032" width="16.125" style="33" customWidth="1"/>
    <col min="1033" max="1280" width="9" style="33"/>
    <col min="1281" max="1281" width="14.375" style="33" customWidth="1"/>
    <col min="1282" max="1283" width="9" style="33"/>
    <col min="1284" max="1285" width="10.125" style="33" customWidth="1"/>
    <col min="1286" max="1287" width="10.875" style="33" customWidth="1"/>
    <col min="1288" max="1288" width="16.125" style="33" customWidth="1"/>
    <col min="1289" max="1536" width="9" style="33"/>
    <col min="1537" max="1537" width="14.375" style="33" customWidth="1"/>
    <col min="1538" max="1539" width="9" style="33"/>
    <col min="1540" max="1541" width="10.125" style="33" customWidth="1"/>
    <col min="1542" max="1543" width="10.875" style="33" customWidth="1"/>
    <col min="1544" max="1544" width="16.125" style="33" customWidth="1"/>
    <col min="1545" max="1792" width="9" style="33"/>
    <col min="1793" max="1793" width="14.375" style="33" customWidth="1"/>
    <col min="1794" max="1795" width="9" style="33"/>
    <col min="1796" max="1797" width="10.125" style="33" customWidth="1"/>
    <col min="1798" max="1799" width="10.875" style="33" customWidth="1"/>
    <col min="1800" max="1800" width="16.125" style="33" customWidth="1"/>
    <col min="1801" max="2048" width="9" style="33"/>
    <col min="2049" max="2049" width="14.375" style="33" customWidth="1"/>
    <col min="2050" max="2051" width="9" style="33"/>
    <col min="2052" max="2053" width="10.125" style="33" customWidth="1"/>
    <col min="2054" max="2055" width="10.875" style="33" customWidth="1"/>
    <col min="2056" max="2056" width="16.125" style="33" customWidth="1"/>
    <col min="2057" max="2304" width="9" style="33"/>
    <col min="2305" max="2305" width="14.375" style="33" customWidth="1"/>
    <col min="2306" max="2307" width="9" style="33"/>
    <col min="2308" max="2309" width="10.125" style="33" customWidth="1"/>
    <col min="2310" max="2311" width="10.875" style="33" customWidth="1"/>
    <col min="2312" max="2312" width="16.125" style="33" customWidth="1"/>
    <col min="2313" max="2560" width="9" style="33"/>
    <col min="2561" max="2561" width="14.375" style="33" customWidth="1"/>
    <col min="2562" max="2563" width="9" style="33"/>
    <col min="2564" max="2565" width="10.125" style="33" customWidth="1"/>
    <col min="2566" max="2567" width="10.875" style="33" customWidth="1"/>
    <col min="2568" max="2568" width="16.125" style="33" customWidth="1"/>
    <col min="2569" max="2816" width="9" style="33"/>
    <col min="2817" max="2817" width="14.375" style="33" customWidth="1"/>
    <col min="2818" max="2819" width="9" style="33"/>
    <col min="2820" max="2821" width="10.125" style="33" customWidth="1"/>
    <col min="2822" max="2823" width="10.875" style="33" customWidth="1"/>
    <col min="2824" max="2824" width="16.125" style="33" customWidth="1"/>
    <col min="2825" max="3072" width="9" style="33"/>
    <col min="3073" max="3073" width="14.375" style="33" customWidth="1"/>
    <col min="3074" max="3075" width="9" style="33"/>
    <col min="3076" max="3077" width="10.125" style="33" customWidth="1"/>
    <col min="3078" max="3079" width="10.875" style="33" customWidth="1"/>
    <col min="3080" max="3080" width="16.125" style="33" customWidth="1"/>
    <col min="3081" max="3328" width="9" style="33"/>
    <col min="3329" max="3329" width="14.375" style="33" customWidth="1"/>
    <col min="3330" max="3331" width="9" style="33"/>
    <col min="3332" max="3333" width="10.125" style="33" customWidth="1"/>
    <col min="3334" max="3335" width="10.875" style="33" customWidth="1"/>
    <col min="3336" max="3336" width="16.125" style="33" customWidth="1"/>
    <col min="3337" max="3584" width="9" style="33"/>
    <col min="3585" max="3585" width="14.375" style="33" customWidth="1"/>
    <col min="3586" max="3587" width="9" style="33"/>
    <col min="3588" max="3589" width="10.125" style="33" customWidth="1"/>
    <col min="3590" max="3591" width="10.875" style="33" customWidth="1"/>
    <col min="3592" max="3592" width="16.125" style="33" customWidth="1"/>
    <col min="3593" max="3840" width="9" style="33"/>
    <col min="3841" max="3841" width="14.375" style="33" customWidth="1"/>
    <col min="3842" max="3843" width="9" style="33"/>
    <col min="3844" max="3845" width="10.125" style="33" customWidth="1"/>
    <col min="3846" max="3847" width="10.875" style="33" customWidth="1"/>
    <col min="3848" max="3848" width="16.125" style="33" customWidth="1"/>
    <col min="3849" max="4096" width="9" style="33"/>
    <col min="4097" max="4097" width="14.375" style="33" customWidth="1"/>
    <col min="4098" max="4099" width="9" style="33"/>
    <col min="4100" max="4101" width="10.125" style="33" customWidth="1"/>
    <col min="4102" max="4103" width="10.875" style="33" customWidth="1"/>
    <col min="4104" max="4104" width="16.125" style="33" customWidth="1"/>
    <col min="4105" max="4352" width="9" style="33"/>
    <col min="4353" max="4353" width="14.375" style="33" customWidth="1"/>
    <col min="4354" max="4355" width="9" style="33"/>
    <col min="4356" max="4357" width="10.125" style="33" customWidth="1"/>
    <col min="4358" max="4359" width="10.875" style="33" customWidth="1"/>
    <col min="4360" max="4360" width="16.125" style="33" customWidth="1"/>
    <col min="4361" max="4608" width="9" style="33"/>
    <col min="4609" max="4609" width="14.375" style="33" customWidth="1"/>
    <col min="4610" max="4611" width="9" style="33"/>
    <col min="4612" max="4613" width="10.125" style="33" customWidth="1"/>
    <col min="4614" max="4615" width="10.875" style="33" customWidth="1"/>
    <col min="4616" max="4616" width="16.125" style="33" customWidth="1"/>
    <col min="4617" max="4864" width="9" style="33"/>
    <col min="4865" max="4865" width="14.375" style="33" customWidth="1"/>
    <col min="4866" max="4867" width="9" style="33"/>
    <col min="4868" max="4869" width="10.125" style="33" customWidth="1"/>
    <col min="4870" max="4871" width="10.875" style="33" customWidth="1"/>
    <col min="4872" max="4872" width="16.125" style="33" customWidth="1"/>
    <col min="4873" max="5120" width="9" style="33"/>
    <col min="5121" max="5121" width="14.375" style="33" customWidth="1"/>
    <col min="5122" max="5123" width="9" style="33"/>
    <col min="5124" max="5125" width="10.125" style="33" customWidth="1"/>
    <col min="5126" max="5127" width="10.875" style="33" customWidth="1"/>
    <col min="5128" max="5128" width="16.125" style="33" customWidth="1"/>
    <col min="5129" max="5376" width="9" style="33"/>
    <col min="5377" max="5377" width="14.375" style="33" customWidth="1"/>
    <col min="5378" max="5379" width="9" style="33"/>
    <col min="5380" max="5381" width="10.125" style="33" customWidth="1"/>
    <col min="5382" max="5383" width="10.875" style="33" customWidth="1"/>
    <col min="5384" max="5384" width="16.125" style="33" customWidth="1"/>
    <col min="5385" max="5632" width="9" style="33"/>
    <col min="5633" max="5633" width="14.375" style="33" customWidth="1"/>
    <col min="5634" max="5635" width="9" style="33"/>
    <col min="5636" max="5637" width="10.125" style="33" customWidth="1"/>
    <col min="5638" max="5639" width="10.875" style="33" customWidth="1"/>
    <col min="5640" max="5640" width="16.125" style="33" customWidth="1"/>
    <col min="5641" max="5888" width="9" style="33"/>
    <col min="5889" max="5889" width="14.375" style="33" customWidth="1"/>
    <col min="5890" max="5891" width="9" style="33"/>
    <col min="5892" max="5893" width="10.125" style="33" customWidth="1"/>
    <col min="5894" max="5895" width="10.875" style="33" customWidth="1"/>
    <col min="5896" max="5896" width="16.125" style="33" customWidth="1"/>
    <col min="5897" max="6144" width="9" style="33"/>
    <col min="6145" max="6145" width="14.375" style="33" customWidth="1"/>
    <col min="6146" max="6147" width="9" style="33"/>
    <col min="6148" max="6149" width="10.125" style="33" customWidth="1"/>
    <col min="6150" max="6151" width="10.875" style="33" customWidth="1"/>
    <col min="6152" max="6152" width="16.125" style="33" customWidth="1"/>
    <col min="6153" max="6400" width="9" style="33"/>
    <col min="6401" max="6401" width="14.375" style="33" customWidth="1"/>
    <col min="6402" max="6403" width="9" style="33"/>
    <col min="6404" max="6405" width="10.125" style="33" customWidth="1"/>
    <col min="6406" max="6407" width="10.875" style="33" customWidth="1"/>
    <col min="6408" max="6408" width="16.125" style="33" customWidth="1"/>
    <col min="6409" max="6656" width="9" style="33"/>
    <col min="6657" max="6657" width="14.375" style="33" customWidth="1"/>
    <col min="6658" max="6659" width="9" style="33"/>
    <col min="6660" max="6661" width="10.125" style="33" customWidth="1"/>
    <col min="6662" max="6663" width="10.875" style="33" customWidth="1"/>
    <col min="6664" max="6664" width="16.125" style="33" customWidth="1"/>
    <col min="6665" max="6912" width="9" style="33"/>
    <col min="6913" max="6913" width="14.375" style="33" customWidth="1"/>
    <col min="6914" max="6915" width="9" style="33"/>
    <col min="6916" max="6917" width="10.125" style="33" customWidth="1"/>
    <col min="6918" max="6919" width="10.875" style="33" customWidth="1"/>
    <col min="6920" max="6920" width="16.125" style="33" customWidth="1"/>
    <col min="6921" max="7168" width="9" style="33"/>
    <col min="7169" max="7169" width="14.375" style="33" customWidth="1"/>
    <col min="7170" max="7171" width="9" style="33"/>
    <col min="7172" max="7173" width="10.125" style="33" customWidth="1"/>
    <col min="7174" max="7175" width="10.875" style="33" customWidth="1"/>
    <col min="7176" max="7176" width="16.125" style="33" customWidth="1"/>
    <col min="7177" max="7424" width="9" style="33"/>
    <col min="7425" max="7425" width="14.375" style="33" customWidth="1"/>
    <col min="7426" max="7427" width="9" style="33"/>
    <col min="7428" max="7429" width="10.125" style="33" customWidth="1"/>
    <col min="7430" max="7431" width="10.875" style="33" customWidth="1"/>
    <col min="7432" max="7432" width="16.125" style="33" customWidth="1"/>
    <col min="7433" max="7680" width="9" style="33"/>
    <col min="7681" max="7681" width="14.375" style="33" customWidth="1"/>
    <col min="7682" max="7683" width="9" style="33"/>
    <col min="7684" max="7685" width="10.125" style="33" customWidth="1"/>
    <col min="7686" max="7687" width="10.875" style="33" customWidth="1"/>
    <col min="7688" max="7688" width="16.125" style="33" customWidth="1"/>
    <col min="7689" max="7936" width="9" style="33"/>
    <col min="7937" max="7937" width="14.375" style="33" customWidth="1"/>
    <col min="7938" max="7939" width="9" style="33"/>
    <col min="7940" max="7941" width="10.125" style="33" customWidth="1"/>
    <col min="7942" max="7943" width="10.875" style="33" customWidth="1"/>
    <col min="7944" max="7944" width="16.125" style="33" customWidth="1"/>
    <col min="7945" max="8192" width="9" style="33"/>
    <col min="8193" max="8193" width="14.375" style="33" customWidth="1"/>
    <col min="8194" max="8195" width="9" style="33"/>
    <col min="8196" max="8197" width="10.125" style="33" customWidth="1"/>
    <col min="8198" max="8199" width="10.875" style="33" customWidth="1"/>
    <col min="8200" max="8200" width="16.125" style="33" customWidth="1"/>
    <col min="8201" max="8448" width="9" style="33"/>
    <col min="8449" max="8449" width="14.375" style="33" customWidth="1"/>
    <col min="8450" max="8451" width="9" style="33"/>
    <col min="8452" max="8453" width="10.125" style="33" customWidth="1"/>
    <col min="8454" max="8455" width="10.875" style="33" customWidth="1"/>
    <col min="8456" max="8456" width="16.125" style="33" customWidth="1"/>
    <col min="8457" max="8704" width="9" style="33"/>
    <col min="8705" max="8705" width="14.375" style="33" customWidth="1"/>
    <col min="8706" max="8707" width="9" style="33"/>
    <col min="8708" max="8709" width="10.125" style="33" customWidth="1"/>
    <col min="8710" max="8711" width="10.875" style="33" customWidth="1"/>
    <col min="8712" max="8712" width="16.125" style="33" customWidth="1"/>
    <col min="8713" max="8960" width="9" style="33"/>
    <col min="8961" max="8961" width="14.375" style="33" customWidth="1"/>
    <col min="8962" max="8963" width="9" style="33"/>
    <col min="8964" max="8965" width="10.125" style="33" customWidth="1"/>
    <col min="8966" max="8967" width="10.875" style="33" customWidth="1"/>
    <col min="8968" max="8968" width="16.125" style="33" customWidth="1"/>
    <col min="8969" max="9216" width="9" style="33"/>
    <col min="9217" max="9217" width="14.375" style="33" customWidth="1"/>
    <col min="9218" max="9219" width="9" style="33"/>
    <col min="9220" max="9221" width="10.125" style="33" customWidth="1"/>
    <col min="9222" max="9223" width="10.875" style="33" customWidth="1"/>
    <col min="9224" max="9224" width="16.125" style="33" customWidth="1"/>
    <col min="9225" max="9472" width="9" style="33"/>
    <col min="9473" max="9473" width="14.375" style="33" customWidth="1"/>
    <col min="9474" max="9475" width="9" style="33"/>
    <col min="9476" max="9477" width="10.125" style="33" customWidth="1"/>
    <col min="9478" max="9479" width="10.875" style="33" customWidth="1"/>
    <col min="9480" max="9480" width="16.125" style="33" customWidth="1"/>
    <col min="9481" max="9728" width="9" style="33"/>
    <col min="9729" max="9729" width="14.375" style="33" customWidth="1"/>
    <col min="9730" max="9731" width="9" style="33"/>
    <col min="9732" max="9733" width="10.125" style="33" customWidth="1"/>
    <col min="9734" max="9735" width="10.875" style="33" customWidth="1"/>
    <col min="9736" max="9736" width="16.125" style="33" customWidth="1"/>
    <col min="9737" max="9984" width="9" style="33"/>
    <col min="9985" max="9985" width="14.375" style="33" customWidth="1"/>
    <col min="9986" max="9987" width="9" style="33"/>
    <col min="9988" max="9989" width="10.125" style="33" customWidth="1"/>
    <col min="9990" max="9991" width="10.875" style="33" customWidth="1"/>
    <col min="9992" max="9992" width="16.125" style="33" customWidth="1"/>
    <col min="9993" max="10240" width="9" style="33"/>
    <col min="10241" max="10241" width="14.375" style="33" customWidth="1"/>
    <col min="10242" max="10243" width="9" style="33"/>
    <col min="10244" max="10245" width="10.125" style="33" customWidth="1"/>
    <col min="10246" max="10247" width="10.875" style="33" customWidth="1"/>
    <col min="10248" max="10248" width="16.125" style="33" customWidth="1"/>
    <col min="10249" max="10496" width="9" style="33"/>
    <col min="10497" max="10497" width="14.375" style="33" customWidth="1"/>
    <col min="10498" max="10499" width="9" style="33"/>
    <col min="10500" max="10501" width="10.125" style="33" customWidth="1"/>
    <col min="10502" max="10503" width="10.875" style="33" customWidth="1"/>
    <col min="10504" max="10504" width="16.125" style="33" customWidth="1"/>
    <col min="10505" max="10752" width="9" style="33"/>
    <col min="10753" max="10753" width="14.375" style="33" customWidth="1"/>
    <col min="10754" max="10755" width="9" style="33"/>
    <col min="10756" max="10757" width="10.125" style="33" customWidth="1"/>
    <col min="10758" max="10759" width="10.875" style="33" customWidth="1"/>
    <col min="10760" max="10760" width="16.125" style="33" customWidth="1"/>
    <col min="10761" max="11008" width="9" style="33"/>
    <col min="11009" max="11009" width="14.375" style="33" customWidth="1"/>
    <col min="11010" max="11011" width="9" style="33"/>
    <col min="11012" max="11013" width="10.125" style="33" customWidth="1"/>
    <col min="11014" max="11015" width="10.875" style="33" customWidth="1"/>
    <col min="11016" max="11016" width="16.125" style="33" customWidth="1"/>
    <col min="11017" max="11264" width="9" style="33"/>
    <col min="11265" max="11265" width="14.375" style="33" customWidth="1"/>
    <col min="11266" max="11267" width="9" style="33"/>
    <col min="11268" max="11269" width="10.125" style="33" customWidth="1"/>
    <col min="11270" max="11271" width="10.875" style="33" customWidth="1"/>
    <col min="11272" max="11272" width="16.125" style="33" customWidth="1"/>
    <col min="11273" max="11520" width="9" style="33"/>
    <col min="11521" max="11521" width="14.375" style="33" customWidth="1"/>
    <col min="11522" max="11523" width="9" style="33"/>
    <col min="11524" max="11525" width="10.125" style="33" customWidth="1"/>
    <col min="11526" max="11527" width="10.875" style="33" customWidth="1"/>
    <col min="11528" max="11528" width="16.125" style="33" customWidth="1"/>
    <col min="11529" max="11776" width="9" style="33"/>
    <col min="11777" max="11777" width="14.375" style="33" customWidth="1"/>
    <col min="11778" max="11779" width="9" style="33"/>
    <col min="11780" max="11781" width="10.125" style="33" customWidth="1"/>
    <col min="11782" max="11783" width="10.875" style="33" customWidth="1"/>
    <col min="11784" max="11784" width="16.125" style="33" customWidth="1"/>
    <col min="11785" max="12032" width="9" style="33"/>
    <col min="12033" max="12033" width="14.375" style="33" customWidth="1"/>
    <col min="12034" max="12035" width="9" style="33"/>
    <col min="12036" max="12037" width="10.125" style="33" customWidth="1"/>
    <col min="12038" max="12039" width="10.875" style="33" customWidth="1"/>
    <col min="12040" max="12040" width="16.125" style="33" customWidth="1"/>
    <col min="12041" max="12288" width="9" style="33"/>
    <col min="12289" max="12289" width="14.375" style="33" customWidth="1"/>
    <col min="12290" max="12291" width="9" style="33"/>
    <col min="12292" max="12293" width="10.125" style="33" customWidth="1"/>
    <col min="12294" max="12295" width="10.875" style="33" customWidth="1"/>
    <col min="12296" max="12296" width="16.125" style="33" customWidth="1"/>
    <col min="12297" max="12544" width="9" style="33"/>
    <col min="12545" max="12545" width="14.375" style="33" customWidth="1"/>
    <col min="12546" max="12547" width="9" style="33"/>
    <col min="12548" max="12549" width="10.125" style="33" customWidth="1"/>
    <col min="12550" max="12551" width="10.875" style="33" customWidth="1"/>
    <col min="12552" max="12552" width="16.125" style="33" customWidth="1"/>
    <col min="12553" max="12800" width="9" style="33"/>
    <col min="12801" max="12801" width="14.375" style="33" customWidth="1"/>
    <col min="12802" max="12803" width="9" style="33"/>
    <col min="12804" max="12805" width="10.125" style="33" customWidth="1"/>
    <col min="12806" max="12807" width="10.875" style="33" customWidth="1"/>
    <col min="12808" max="12808" width="16.125" style="33" customWidth="1"/>
    <col min="12809" max="13056" width="9" style="33"/>
    <col min="13057" max="13057" width="14.375" style="33" customWidth="1"/>
    <col min="13058" max="13059" width="9" style="33"/>
    <col min="13060" max="13061" width="10.125" style="33" customWidth="1"/>
    <col min="13062" max="13063" width="10.875" style="33" customWidth="1"/>
    <col min="13064" max="13064" width="16.125" style="33" customWidth="1"/>
    <col min="13065" max="13312" width="9" style="33"/>
    <col min="13313" max="13313" width="14.375" style="33" customWidth="1"/>
    <col min="13314" max="13315" width="9" style="33"/>
    <col min="13316" max="13317" width="10.125" style="33" customWidth="1"/>
    <col min="13318" max="13319" width="10.875" style="33" customWidth="1"/>
    <col min="13320" max="13320" width="16.125" style="33" customWidth="1"/>
    <col min="13321" max="13568" width="9" style="33"/>
    <col min="13569" max="13569" width="14.375" style="33" customWidth="1"/>
    <col min="13570" max="13571" width="9" style="33"/>
    <col min="13572" max="13573" width="10.125" style="33" customWidth="1"/>
    <col min="13574" max="13575" width="10.875" style="33" customWidth="1"/>
    <col min="13576" max="13576" width="16.125" style="33" customWidth="1"/>
    <col min="13577" max="13824" width="9" style="33"/>
    <col min="13825" max="13825" width="14.375" style="33" customWidth="1"/>
    <col min="13826" max="13827" width="9" style="33"/>
    <col min="13828" max="13829" width="10.125" style="33" customWidth="1"/>
    <col min="13830" max="13831" width="10.875" style="33" customWidth="1"/>
    <col min="13832" max="13832" width="16.125" style="33" customWidth="1"/>
    <col min="13833" max="14080" width="9" style="33"/>
    <col min="14081" max="14081" width="14.375" style="33" customWidth="1"/>
    <col min="14082" max="14083" width="9" style="33"/>
    <col min="14084" max="14085" width="10.125" style="33" customWidth="1"/>
    <col min="14086" max="14087" width="10.875" style="33" customWidth="1"/>
    <col min="14088" max="14088" width="16.125" style="33" customWidth="1"/>
    <col min="14089" max="14336" width="9" style="33"/>
    <col min="14337" max="14337" width="14.375" style="33" customWidth="1"/>
    <col min="14338" max="14339" width="9" style="33"/>
    <col min="14340" max="14341" width="10.125" style="33" customWidth="1"/>
    <col min="14342" max="14343" width="10.875" style="33" customWidth="1"/>
    <col min="14344" max="14344" width="16.125" style="33" customWidth="1"/>
    <col min="14345" max="14592" width="9" style="33"/>
    <col min="14593" max="14593" width="14.375" style="33" customWidth="1"/>
    <col min="14594" max="14595" width="9" style="33"/>
    <col min="14596" max="14597" width="10.125" style="33" customWidth="1"/>
    <col min="14598" max="14599" width="10.875" style="33" customWidth="1"/>
    <col min="14600" max="14600" width="16.125" style="33" customWidth="1"/>
    <col min="14601" max="14848" width="9" style="33"/>
    <col min="14849" max="14849" width="14.375" style="33" customWidth="1"/>
    <col min="14850" max="14851" width="9" style="33"/>
    <col min="14852" max="14853" width="10.125" style="33" customWidth="1"/>
    <col min="14854" max="14855" width="10.875" style="33" customWidth="1"/>
    <col min="14856" max="14856" width="16.125" style="33" customWidth="1"/>
    <col min="14857" max="15104" width="9" style="33"/>
    <col min="15105" max="15105" width="14.375" style="33" customWidth="1"/>
    <col min="15106" max="15107" width="9" style="33"/>
    <col min="15108" max="15109" width="10.125" style="33" customWidth="1"/>
    <col min="15110" max="15111" width="10.875" style="33" customWidth="1"/>
    <col min="15112" max="15112" width="16.125" style="33" customWidth="1"/>
    <col min="15113" max="15360" width="9" style="33"/>
    <col min="15361" max="15361" width="14.375" style="33" customWidth="1"/>
    <col min="15362" max="15363" width="9" style="33"/>
    <col min="15364" max="15365" width="10.125" style="33" customWidth="1"/>
    <col min="15366" max="15367" width="10.875" style="33" customWidth="1"/>
    <col min="15368" max="15368" width="16.125" style="33" customWidth="1"/>
    <col min="15369" max="15616" width="9" style="33"/>
    <col min="15617" max="15617" width="14.375" style="33" customWidth="1"/>
    <col min="15618" max="15619" width="9" style="33"/>
    <col min="15620" max="15621" width="10.125" style="33" customWidth="1"/>
    <col min="15622" max="15623" width="10.875" style="33" customWidth="1"/>
    <col min="15624" max="15624" width="16.125" style="33" customWidth="1"/>
    <col min="15625" max="15872" width="9" style="33"/>
    <col min="15873" max="15873" width="14.375" style="33" customWidth="1"/>
    <col min="15874" max="15875" width="9" style="33"/>
    <col min="15876" max="15877" width="10.125" style="33" customWidth="1"/>
    <col min="15878" max="15879" width="10.875" style="33" customWidth="1"/>
    <col min="15880" max="15880" width="16.125" style="33" customWidth="1"/>
    <col min="15881" max="16128" width="9" style="33"/>
    <col min="16129" max="16129" width="14.375" style="33" customWidth="1"/>
    <col min="16130" max="16131" width="9" style="33"/>
    <col min="16132" max="16133" width="10.125" style="33" customWidth="1"/>
    <col min="16134" max="16135" width="10.875" style="33" customWidth="1"/>
    <col min="16136" max="16136" width="16.125" style="33" customWidth="1"/>
    <col min="16137" max="16384" width="9" style="33"/>
  </cols>
  <sheetData>
    <row r="1" s="33" customFormat="1" ht="38.25" customHeight="1" spans="1:8">
      <c r="A1" s="35" t="s">
        <v>17</v>
      </c>
      <c r="B1" s="35"/>
      <c r="C1" s="35"/>
      <c r="D1" s="35"/>
      <c r="E1" s="35"/>
      <c r="F1" s="35"/>
      <c r="G1" s="35"/>
      <c r="H1" s="35"/>
    </row>
    <row r="2" s="33" customFormat="1" ht="14.25" spans="1:8">
      <c r="A2" s="36" t="s">
        <v>1</v>
      </c>
      <c r="B2" s="36" t="s">
        <v>2</v>
      </c>
      <c r="C2" s="36" t="s">
        <v>3</v>
      </c>
      <c r="D2" s="37" t="s">
        <v>18</v>
      </c>
      <c r="E2" s="38" t="s">
        <v>19</v>
      </c>
      <c r="F2" s="38" t="s">
        <v>20</v>
      </c>
      <c r="G2" s="38" t="s">
        <v>21</v>
      </c>
      <c r="H2" s="36" t="s">
        <v>22</v>
      </c>
    </row>
    <row r="3" s="33" customFormat="1" spans="1:8">
      <c r="A3" s="39" t="s">
        <v>8</v>
      </c>
      <c r="B3" s="40">
        <v>160</v>
      </c>
      <c r="C3" s="40" t="s">
        <v>9</v>
      </c>
      <c r="D3" s="37">
        <f t="shared" ref="D3:D9" si="0">E3+G3-F3</f>
        <v>12</v>
      </c>
      <c r="E3" s="38">
        <v>12</v>
      </c>
      <c r="F3" s="38">
        <v>0</v>
      </c>
      <c r="G3" s="38">
        <v>0</v>
      </c>
      <c r="H3" s="38"/>
    </row>
    <row r="4" s="33" customFormat="1" spans="1:8">
      <c r="A4" s="41"/>
      <c r="B4" s="40">
        <v>165</v>
      </c>
      <c r="C4" s="40" t="s">
        <v>9</v>
      </c>
      <c r="D4" s="37">
        <f t="shared" si="0"/>
        <v>24</v>
      </c>
      <c r="E4" s="38">
        <v>19</v>
      </c>
      <c r="F4" s="38">
        <v>5</v>
      </c>
      <c r="G4" s="38">
        <v>10</v>
      </c>
      <c r="H4" s="38"/>
    </row>
    <row r="5" s="33" customFormat="1" spans="1:8">
      <c r="A5" s="41"/>
      <c r="B5" s="40">
        <v>170</v>
      </c>
      <c r="C5" s="40" t="s">
        <v>9</v>
      </c>
      <c r="D5" s="37">
        <f t="shared" si="0"/>
        <v>46</v>
      </c>
      <c r="E5" s="38">
        <v>41</v>
      </c>
      <c r="F5" s="38">
        <v>10</v>
      </c>
      <c r="G5" s="38">
        <v>15</v>
      </c>
      <c r="H5" s="38"/>
    </row>
    <row r="6" s="33" customFormat="1" ht="14.25" spans="1:8">
      <c r="A6" s="41"/>
      <c r="B6" s="40">
        <v>175</v>
      </c>
      <c r="C6" s="40" t="s">
        <v>9</v>
      </c>
      <c r="D6" s="37">
        <f t="shared" si="0"/>
        <v>45</v>
      </c>
      <c r="E6" s="38">
        <v>66</v>
      </c>
      <c r="F6" s="38">
        <v>36</v>
      </c>
      <c r="G6" s="38">
        <v>15</v>
      </c>
      <c r="H6" s="42"/>
    </row>
    <row r="7" s="33" customFormat="1" spans="1:8">
      <c r="A7" s="41"/>
      <c r="B7" s="40">
        <v>180</v>
      </c>
      <c r="C7" s="40" t="s">
        <v>9</v>
      </c>
      <c r="D7" s="37">
        <f t="shared" si="0"/>
        <v>36</v>
      </c>
      <c r="E7" s="38">
        <v>35</v>
      </c>
      <c r="F7" s="38">
        <v>14</v>
      </c>
      <c r="G7" s="38">
        <v>15</v>
      </c>
      <c r="H7" s="38"/>
    </row>
    <row r="8" s="33" customFormat="1" spans="1:8">
      <c r="A8" s="41"/>
      <c r="B8" s="40">
        <v>185</v>
      </c>
      <c r="C8" s="40" t="s">
        <v>9</v>
      </c>
      <c r="D8" s="37">
        <f t="shared" si="0"/>
        <v>26</v>
      </c>
      <c r="E8" s="38">
        <v>26</v>
      </c>
      <c r="F8" s="38">
        <v>10</v>
      </c>
      <c r="G8" s="38">
        <v>10</v>
      </c>
      <c r="H8" s="38"/>
    </row>
    <row r="9" s="33" customFormat="1" spans="1:8">
      <c r="A9" s="41"/>
      <c r="B9" s="40">
        <v>190</v>
      </c>
      <c r="C9" s="40" t="s">
        <v>9</v>
      </c>
      <c r="D9" s="37">
        <f t="shared" si="0"/>
        <v>6</v>
      </c>
      <c r="E9" s="38">
        <v>2</v>
      </c>
      <c r="F9" s="38">
        <v>1</v>
      </c>
      <c r="G9" s="38">
        <v>5</v>
      </c>
      <c r="H9" s="38"/>
    </row>
    <row r="10" s="33" customFormat="1" spans="1:8">
      <c r="A10" s="41"/>
      <c r="B10" s="40">
        <v>195</v>
      </c>
      <c r="C10" s="40" t="s">
        <v>9</v>
      </c>
      <c r="D10" s="37">
        <v>0</v>
      </c>
      <c r="E10" s="38">
        <v>2</v>
      </c>
      <c r="F10" s="38">
        <v>1</v>
      </c>
      <c r="G10" s="38">
        <v>2</v>
      </c>
      <c r="H10" s="38"/>
    </row>
    <row r="11" s="33" customFormat="1" spans="1:8">
      <c r="A11" s="41"/>
      <c r="B11" s="40">
        <v>200</v>
      </c>
      <c r="C11" s="40" t="s">
        <v>9</v>
      </c>
      <c r="D11" s="37">
        <f>E11+G11-F11</f>
        <v>0</v>
      </c>
      <c r="E11" s="38"/>
      <c r="F11" s="38"/>
      <c r="G11" s="38"/>
      <c r="H11" s="38"/>
    </row>
    <row r="12" s="33" customFormat="1" ht="14.25" spans="1:8">
      <c r="A12" s="43"/>
      <c r="B12" s="10" t="s">
        <v>10</v>
      </c>
      <c r="C12" s="10" t="s">
        <v>9</v>
      </c>
      <c r="D12" s="44">
        <f t="shared" ref="D12:G12" si="1">SUM(D3:D11)</f>
        <v>195</v>
      </c>
      <c r="E12" s="45">
        <f t="shared" si="1"/>
        <v>203</v>
      </c>
      <c r="F12" s="45">
        <f t="shared" si="1"/>
        <v>77</v>
      </c>
      <c r="G12" s="45">
        <f t="shared" si="1"/>
        <v>72</v>
      </c>
      <c r="H12" s="45"/>
    </row>
    <row r="13" s="33" customFormat="1" spans="1:8">
      <c r="A13" s="39" t="s">
        <v>11</v>
      </c>
      <c r="B13" s="40">
        <v>160</v>
      </c>
      <c r="C13" s="40" t="s">
        <v>12</v>
      </c>
      <c r="D13" s="37">
        <v>0</v>
      </c>
      <c r="E13" s="38"/>
      <c r="F13" s="38">
        <v>6</v>
      </c>
      <c r="G13" s="38"/>
      <c r="H13" s="38"/>
    </row>
    <row r="14" s="33" customFormat="1" spans="1:8">
      <c r="A14" s="41"/>
      <c r="B14" s="40">
        <v>165</v>
      </c>
      <c r="C14" s="40" t="s">
        <v>12</v>
      </c>
      <c r="D14" s="37">
        <v>0</v>
      </c>
      <c r="E14" s="38">
        <v>1</v>
      </c>
      <c r="F14" s="46">
        <v>7</v>
      </c>
      <c r="G14" s="38"/>
      <c r="H14" s="38"/>
    </row>
    <row r="15" s="33" customFormat="1" spans="1:8">
      <c r="A15" s="41"/>
      <c r="B15" s="40">
        <v>170</v>
      </c>
      <c r="C15" s="40" t="s">
        <v>12</v>
      </c>
      <c r="D15" s="37">
        <v>0</v>
      </c>
      <c r="E15" s="38"/>
      <c r="F15" s="46">
        <v>24</v>
      </c>
      <c r="G15" s="38"/>
      <c r="H15" s="38"/>
    </row>
    <row r="16" s="33" customFormat="1" spans="1:8">
      <c r="A16" s="41"/>
      <c r="B16" s="40">
        <v>175</v>
      </c>
      <c r="C16" s="40" t="s">
        <v>12</v>
      </c>
      <c r="D16" s="37">
        <v>0</v>
      </c>
      <c r="E16" s="38"/>
      <c r="F16" s="46">
        <v>11</v>
      </c>
      <c r="G16" s="38"/>
      <c r="H16" s="38"/>
    </row>
    <row r="17" s="33" customFormat="1" spans="1:8">
      <c r="A17" s="41"/>
      <c r="B17" s="40">
        <v>180</v>
      </c>
      <c r="C17" s="40" t="s">
        <v>12</v>
      </c>
      <c r="D17" s="37">
        <v>0</v>
      </c>
      <c r="E17" s="38">
        <v>5</v>
      </c>
      <c r="F17" s="38">
        <v>12</v>
      </c>
      <c r="G17" s="38"/>
      <c r="H17" s="38"/>
    </row>
    <row r="18" s="33" customFormat="1" spans="1:8">
      <c r="A18" s="41"/>
      <c r="B18" s="40">
        <v>185</v>
      </c>
      <c r="C18" s="40" t="s">
        <v>12</v>
      </c>
      <c r="D18" s="37">
        <v>0</v>
      </c>
      <c r="E18" s="38"/>
      <c r="F18" s="38">
        <v>1</v>
      </c>
      <c r="G18" s="38"/>
      <c r="H18" s="38"/>
    </row>
    <row r="19" s="33" customFormat="1" spans="1:8">
      <c r="A19" s="41"/>
      <c r="B19" s="40">
        <v>190</v>
      </c>
      <c r="C19" s="40" t="s">
        <v>12</v>
      </c>
      <c r="D19" s="37">
        <f t="shared" ref="D19:D28" si="2">E19+G19-F19</f>
        <v>0</v>
      </c>
      <c r="E19" s="38"/>
      <c r="F19" s="38"/>
      <c r="G19" s="38"/>
      <c r="H19" s="38"/>
    </row>
    <row r="20" s="33" customFormat="1" spans="1:8">
      <c r="A20" s="41"/>
      <c r="B20" s="40">
        <v>195</v>
      </c>
      <c r="C20" s="40" t="s">
        <v>12</v>
      </c>
      <c r="D20" s="37">
        <v>0</v>
      </c>
      <c r="E20" s="38"/>
      <c r="F20" s="46">
        <v>1</v>
      </c>
      <c r="G20" s="38"/>
      <c r="H20" s="38"/>
    </row>
    <row r="21" s="33" customFormat="1" spans="1:8">
      <c r="A21" s="41"/>
      <c r="B21" s="40">
        <v>200</v>
      </c>
      <c r="C21" s="40" t="s">
        <v>12</v>
      </c>
      <c r="D21" s="37">
        <f t="shared" si="2"/>
        <v>0</v>
      </c>
      <c r="E21" s="38"/>
      <c r="F21" s="46"/>
      <c r="G21" s="38"/>
      <c r="H21" s="38"/>
    </row>
    <row r="22" s="33" customFormat="1" ht="14.25" spans="1:8">
      <c r="A22" s="43"/>
      <c r="B22" s="10" t="s">
        <v>10</v>
      </c>
      <c r="C22" s="10" t="s">
        <v>12</v>
      </c>
      <c r="D22" s="44">
        <v>0</v>
      </c>
      <c r="E22" s="45">
        <f t="shared" ref="E22:G22" si="3">SUM(E13:E21)</f>
        <v>6</v>
      </c>
      <c r="F22" s="45">
        <f t="shared" si="3"/>
        <v>62</v>
      </c>
      <c r="G22" s="45">
        <f t="shared" si="3"/>
        <v>0</v>
      </c>
      <c r="H22" s="45"/>
    </row>
    <row r="23" s="33" customFormat="1" spans="1:8">
      <c r="A23" s="39" t="s">
        <v>13</v>
      </c>
      <c r="B23" s="40">
        <v>160</v>
      </c>
      <c r="C23" s="40" t="s">
        <v>9</v>
      </c>
      <c r="D23" s="37">
        <f t="shared" si="2"/>
        <v>0</v>
      </c>
      <c r="E23" s="38"/>
      <c r="F23" s="38"/>
      <c r="G23" s="38"/>
      <c r="H23" s="38"/>
    </row>
    <row r="24" s="33" customFormat="1" spans="1:8">
      <c r="A24" s="41"/>
      <c r="B24" s="40">
        <v>165</v>
      </c>
      <c r="C24" s="40" t="s">
        <v>9</v>
      </c>
      <c r="D24" s="37">
        <f t="shared" si="2"/>
        <v>0</v>
      </c>
      <c r="E24" s="38"/>
      <c r="F24" s="38"/>
      <c r="G24" s="38"/>
      <c r="H24" s="38"/>
    </row>
    <row r="25" s="33" customFormat="1" spans="1:8">
      <c r="A25" s="41"/>
      <c r="B25" s="40">
        <v>170</v>
      </c>
      <c r="C25" s="40" t="s">
        <v>9</v>
      </c>
      <c r="D25" s="37">
        <f t="shared" si="2"/>
        <v>1</v>
      </c>
      <c r="E25" s="38">
        <v>2</v>
      </c>
      <c r="F25" s="38">
        <v>1</v>
      </c>
      <c r="G25" s="38"/>
      <c r="H25" s="38"/>
    </row>
    <row r="26" s="33" customFormat="1" spans="1:8">
      <c r="A26" s="41"/>
      <c r="B26" s="40">
        <v>175</v>
      </c>
      <c r="C26" s="40" t="s">
        <v>9</v>
      </c>
      <c r="D26" s="37">
        <f t="shared" si="2"/>
        <v>3</v>
      </c>
      <c r="E26" s="38">
        <v>3</v>
      </c>
      <c r="F26" s="46"/>
      <c r="G26" s="38"/>
      <c r="H26" s="38"/>
    </row>
    <row r="27" s="33" customFormat="1" spans="1:8">
      <c r="A27" s="41"/>
      <c r="B27" s="40">
        <v>180</v>
      </c>
      <c r="C27" s="40" t="s">
        <v>9</v>
      </c>
      <c r="D27" s="37">
        <f t="shared" si="2"/>
        <v>1</v>
      </c>
      <c r="E27" s="38">
        <v>2</v>
      </c>
      <c r="F27" s="46">
        <v>1</v>
      </c>
      <c r="G27" s="38"/>
      <c r="H27" s="38"/>
    </row>
    <row r="28" s="33" customFormat="1" spans="1:8">
      <c r="A28" s="41"/>
      <c r="B28" s="40">
        <v>185</v>
      </c>
      <c r="C28" s="40" t="s">
        <v>9</v>
      </c>
      <c r="D28" s="37">
        <f t="shared" si="2"/>
        <v>1</v>
      </c>
      <c r="E28" s="38">
        <v>1</v>
      </c>
      <c r="F28" s="46"/>
      <c r="G28" s="38"/>
      <c r="H28" s="38"/>
    </row>
    <row r="29" s="33" customFormat="1" spans="1:8">
      <c r="A29" s="41"/>
      <c r="B29" s="40">
        <v>190</v>
      </c>
      <c r="C29" s="40" t="s">
        <v>9</v>
      </c>
      <c r="D29" s="37">
        <v>0</v>
      </c>
      <c r="E29" s="38"/>
      <c r="F29" s="46">
        <v>1</v>
      </c>
      <c r="G29" s="38"/>
      <c r="H29" s="38"/>
    </row>
    <row r="30" s="33" customFormat="1" spans="1:8">
      <c r="A30" s="41"/>
      <c r="B30" s="40">
        <v>195</v>
      </c>
      <c r="C30" s="40" t="s">
        <v>9</v>
      </c>
      <c r="D30" s="37">
        <f t="shared" ref="D30:D42" si="4">E30+G30-F30</f>
        <v>0</v>
      </c>
      <c r="E30" s="38"/>
      <c r="F30" s="46"/>
      <c r="G30" s="38"/>
      <c r="H30" s="38"/>
    </row>
    <row r="31" s="33" customFormat="1" spans="1:8">
      <c r="A31" s="41"/>
      <c r="B31" s="40">
        <v>200</v>
      </c>
      <c r="C31" s="40" t="s">
        <v>9</v>
      </c>
      <c r="D31" s="37">
        <f t="shared" si="4"/>
        <v>0</v>
      </c>
      <c r="E31" s="38"/>
      <c r="F31" s="46"/>
      <c r="G31" s="38"/>
      <c r="H31" s="38"/>
    </row>
    <row r="32" s="33" customFormat="1" ht="14.25" spans="1:8">
      <c r="A32" s="43"/>
      <c r="B32" s="10" t="s">
        <v>10</v>
      </c>
      <c r="C32" s="10" t="s">
        <v>9</v>
      </c>
      <c r="D32" s="44">
        <f t="shared" ref="D32:G32" si="5">SUM(D23:D31)</f>
        <v>6</v>
      </c>
      <c r="E32" s="45">
        <f t="shared" si="5"/>
        <v>8</v>
      </c>
      <c r="F32" s="45">
        <f t="shared" si="5"/>
        <v>3</v>
      </c>
      <c r="G32" s="45">
        <f t="shared" si="5"/>
        <v>0</v>
      </c>
      <c r="H32" s="45"/>
    </row>
    <row r="33" s="33" customFormat="1" ht="14.25" spans="1:8">
      <c r="A33" s="36" t="s">
        <v>1</v>
      </c>
      <c r="B33" s="36" t="s">
        <v>2</v>
      </c>
      <c r="C33" s="36" t="s">
        <v>3</v>
      </c>
      <c r="D33" s="37" t="s">
        <v>18</v>
      </c>
      <c r="E33" s="38" t="s">
        <v>19</v>
      </c>
      <c r="F33" s="38" t="s">
        <v>20</v>
      </c>
      <c r="G33" s="38" t="s">
        <v>21</v>
      </c>
      <c r="H33" s="36" t="s">
        <v>22</v>
      </c>
    </row>
    <row r="34" spans="1:8">
      <c r="A34" s="39" t="s">
        <v>14</v>
      </c>
      <c r="B34" s="40">
        <v>160</v>
      </c>
      <c r="C34" s="40" t="s">
        <v>9</v>
      </c>
      <c r="D34" s="37">
        <f t="shared" si="4"/>
        <v>15</v>
      </c>
      <c r="E34" s="38">
        <v>15</v>
      </c>
      <c r="F34" s="38"/>
      <c r="G34" s="38"/>
      <c r="H34" s="38"/>
    </row>
    <row r="35" spans="1:8">
      <c r="A35" s="41"/>
      <c r="B35" s="40">
        <v>165</v>
      </c>
      <c r="C35" s="40" t="s">
        <v>9</v>
      </c>
      <c r="D35" s="37">
        <f t="shared" si="4"/>
        <v>32</v>
      </c>
      <c r="E35" s="38">
        <v>22</v>
      </c>
      <c r="F35" s="38"/>
      <c r="G35" s="38">
        <v>10</v>
      </c>
      <c r="H35" s="38"/>
    </row>
    <row r="36" spans="1:8">
      <c r="A36" s="41"/>
      <c r="B36" s="40">
        <v>170</v>
      </c>
      <c r="C36" s="40" t="s">
        <v>9</v>
      </c>
      <c r="D36" s="37">
        <f t="shared" si="4"/>
        <v>58</v>
      </c>
      <c r="E36" s="38">
        <v>43</v>
      </c>
      <c r="F36" s="38"/>
      <c r="G36" s="38">
        <v>15</v>
      </c>
      <c r="H36" s="38"/>
    </row>
    <row r="37" ht="14.25" spans="1:8">
      <c r="A37" s="41"/>
      <c r="B37" s="40">
        <v>175</v>
      </c>
      <c r="C37" s="40" t="s">
        <v>9</v>
      </c>
      <c r="D37" s="37">
        <f t="shared" si="4"/>
        <v>82</v>
      </c>
      <c r="E37" s="38">
        <v>70</v>
      </c>
      <c r="F37" s="38">
        <v>3</v>
      </c>
      <c r="G37" s="38">
        <v>15</v>
      </c>
      <c r="H37" s="42"/>
    </row>
    <row r="38" spans="1:8">
      <c r="A38" s="41"/>
      <c r="B38" s="40">
        <v>180</v>
      </c>
      <c r="C38" s="40" t="s">
        <v>9</v>
      </c>
      <c r="D38" s="37">
        <f t="shared" si="4"/>
        <v>46</v>
      </c>
      <c r="E38" s="38">
        <v>40</v>
      </c>
      <c r="F38" s="38">
        <v>9</v>
      </c>
      <c r="G38" s="38">
        <v>15</v>
      </c>
      <c r="H38" s="38"/>
    </row>
    <row r="39" spans="1:8">
      <c r="A39" s="41"/>
      <c r="B39" s="40">
        <v>185</v>
      </c>
      <c r="C39" s="40" t="s">
        <v>9</v>
      </c>
      <c r="D39" s="37">
        <f t="shared" si="4"/>
        <v>36</v>
      </c>
      <c r="E39" s="38">
        <v>29</v>
      </c>
      <c r="F39" s="38">
        <v>3</v>
      </c>
      <c r="G39" s="38">
        <v>10</v>
      </c>
      <c r="H39" s="38"/>
    </row>
    <row r="40" spans="1:8">
      <c r="A40" s="41"/>
      <c r="B40" s="40">
        <v>190</v>
      </c>
      <c r="C40" s="40" t="s">
        <v>9</v>
      </c>
      <c r="D40" s="37">
        <f t="shared" si="4"/>
        <v>7</v>
      </c>
      <c r="E40" s="38">
        <v>2</v>
      </c>
      <c r="F40" s="38"/>
      <c r="G40" s="38">
        <v>5</v>
      </c>
      <c r="H40" s="38"/>
    </row>
    <row r="41" spans="1:8">
      <c r="A41" s="41"/>
      <c r="B41" s="40">
        <v>195</v>
      </c>
      <c r="C41" s="40" t="s">
        <v>9</v>
      </c>
      <c r="D41" s="37">
        <f t="shared" si="4"/>
        <v>4</v>
      </c>
      <c r="E41" s="38">
        <v>2</v>
      </c>
      <c r="F41" s="38"/>
      <c r="G41" s="38">
        <v>2</v>
      </c>
      <c r="H41" s="38"/>
    </row>
    <row r="42" spans="1:8">
      <c r="A42" s="41"/>
      <c r="B42" s="40">
        <v>200</v>
      </c>
      <c r="C42" s="40" t="s">
        <v>9</v>
      </c>
      <c r="D42" s="37">
        <f t="shared" si="4"/>
        <v>0</v>
      </c>
      <c r="E42" s="38"/>
      <c r="F42" s="38"/>
      <c r="G42" s="38"/>
      <c r="H42" s="38"/>
    </row>
    <row r="43" ht="14.25" spans="1:8">
      <c r="A43" s="43"/>
      <c r="B43" s="10" t="s">
        <v>10</v>
      </c>
      <c r="C43" s="10" t="s">
        <v>9</v>
      </c>
      <c r="D43" s="44">
        <f t="shared" ref="D43:G43" si="6">SUM(D34:D42)</f>
        <v>280</v>
      </c>
      <c r="E43" s="45">
        <f t="shared" si="6"/>
        <v>223</v>
      </c>
      <c r="F43" s="45">
        <f t="shared" si="6"/>
        <v>15</v>
      </c>
      <c r="G43" s="45">
        <f t="shared" si="6"/>
        <v>72</v>
      </c>
      <c r="H43" s="45"/>
    </row>
    <row r="44" spans="1:8">
      <c r="A44" s="39" t="s">
        <v>15</v>
      </c>
      <c r="B44" s="40">
        <v>160</v>
      </c>
      <c r="C44" s="40" t="s">
        <v>12</v>
      </c>
      <c r="D44" s="37">
        <v>0</v>
      </c>
      <c r="E44" s="38"/>
      <c r="F44" s="38">
        <v>7</v>
      </c>
      <c r="G44" s="38"/>
      <c r="H44" s="38"/>
    </row>
    <row r="45" spans="1:8">
      <c r="A45" s="41"/>
      <c r="B45" s="40">
        <v>165</v>
      </c>
      <c r="C45" s="40" t="s">
        <v>12</v>
      </c>
      <c r="D45" s="37">
        <v>0</v>
      </c>
      <c r="E45" s="38"/>
      <c r="F45" s="46">
        <v>21</v>
      </c>
      <c r="G45" s="38">
        <v>1</v>
      </c>
      <c r="H45" s="38"/>
    </row>
    <row r="46" spans="1:8">
      <c r="A46" s="41"/>
      <c r="B46" s="40">
        <v>170</v>
      </c>
      <c r="C46" s="40" t="s">
        <v>12</v>
      </c>
      <c r="D46" s="37">
        <v>0</v>
      </c>
      <c r="E46" s="38"/>
      <c r="F46" s="46">
        <v>23</v>
      </c>
      <c r="G46" s="38"/>
      <c r="H46" s="38"/>
    </row>
    <row r="47" spans="1:8">
      <c r="A47" s="41"/>
      <c r="B47" s="40">
        <v>175</v>
      </c>
      <c r="C47" s="40" t="s">
        <v>12</v>
      </c>
      <c r="D47" s="37">
        <v>0</v>
      </c>
      <c r="E47" s="38"/>
      <c r="F47" s="46">
        <v>16</v>
      </c>
      <c r="G47" s="38"/>
      <c r="H47" s="38"/>
    </row>
    <row r="48" spans="1:8">
      <c r="A48" s="41"/>
      <c r="B48" s="40">
        <v>180</v>
      </c>
      <c r="C48" s="40" t="s">
        <v>12</v>
      </c>
      <c r="D48" s="37">
        <f>E48+G48-F48</f>
        <v>0</v>
      </c>
      <c r="E48" s="38"/>
      <c r="F48" s="38">
        <v>5</v>
      </c>
      <c r="G48" s="38">
        <v>5</v>
      </c>
      <c r="H48" s="38"/>
    </row>
    <row r="49" spans="1:8">
      <c r="A49" s="41"/>
      <c r="B49" s="40">
        <v>185</v>
      </c>
      <c r="C49" s="40" t="s">
        <v>12</v>
      </c>
      <c r="D49" s="37">
        <v>0</v>
      </c>
      <c r="E49" s="38"/>
      <c r="F49" s="38">
        <v>9</v>
      </c>
      <c r="G49" s="38"/>
      <c r="H49" s="38"/>
    </row>
    <row r="50" spans="1:8">
      <c r="A50" s="41"/>
      <c r="B50" s="40">
        <v>190</v>
      </c>
      <c r="C50" s="40" t="s">
        <v>12</v>
      </c>
      <c r="D50" s="37">
        <v>0</v>
      </c>
      <c r="E50" s="38"/>
      <c r="F50" s="38">
        <v>2</v>
      </c>
      <c r="G50" s="38"/>
      <c r="H50" s="38"/>
    </row>
    <row r="51" spans="1:8">
      <c r="A51" s="41"/>
      <c r="B51" s="40">
        <v>195</v>
      </c>
      <c r="C51" s="40" t="s">
        <v>12</v>
      </c>
      <c r="D51" s="37">
        <v>0</v>
      </c>
      <c r="E51" s="38"/>
      <c r="F51" s="46">
        <v>4</v>
      </c>
      <c r="G51" s="38"/>
      <c r="H51" s="38"/>
    </row>
    <row r="52" spans="1:8">
      <c r="A52" s="41"/>
      <c r="B52" s="40">
        <v>200</v>
      </c>
      <c r="C52" s="40" t="s">
        <v>12</v>
      </c>
      <c r="D52" s="37">
        <f t="shared" ref="D52:D59" si="7">E52+G52-F52</f>
        <v>0</v>
      </c>
      <c r="E52" s="38"/>
      <c r="F52" s="46"/>
      <c r="G52" s="38"/>
      <c r="H52" s="38"/>
    </row>
    <row r="53" ht="14.25" spans="1:8">
      <c r="A53" s="43"/>
      <c r="B53" s="10" t="s">
        <v>10</v>
      </c>
      <c r="C53" s="10" t="s">
        <v>12</v>
      </c>
      <c r="D53" s="44">
        <f t="shared" ref="D53:G53" si="8">SUM(D44:D52)</f>
        <v>0</v>
      </c>
      <c r="E53" s="45">
        <f t="shared" si="8"/>
        <v>0</v>
      </c>
      <c r="F53" s="45">
        <f t="shared" si="8"/>
        <v>87</v>
      </c>
      <c r="G53" s="45">
        <f t="shared" si="8"/>
        <v>6</v>
      </c>
      <c r="H53" s="45"/>
    </row>
    <row r="54" spans="1:8">
      <c r="A54" s="39" t="s">
        <v>16</v>
      </c>
      <c r="B54" s="40">
        <v>160</v>
      </c>
      <c r="C54" s="40" t="s">
        <v>9</v>
      </c>
      <c r="D54" s="37">
        <f t="shared" si="7"/>
        <v>0</v>
      </c>
      <c r="E54" s="38"/>
      <c r="F54" s="38"/>
      <c r="G54" s="38"/>
      <c r="H54" s="38"/>
    </row>
    <row r="55" spans="1:8">
      <c r="A55" s="41"/>
      <c r="B55" s="40">
        <v>165</v>
      </c>
      <c r="C55" s="40" t="s">
        <v>9</v>
      </c>
      <c r="D55" s="37">
        <f t="shared" si="7"/>
        <v>0</v>
      </c>
      <c r="E55" s="38"/>
      <c r="F55" s="38"/>
      <c r="G55" s="38"/>
      <c r="H55" s="38"/>
    </row>
    <row r="56" spans="1:8">
      <c r="A56" s="41"/>
      <c r="B56" s="40">
        <v>170</v>
      </c>
      <c r="C56" s="40" t="s">
        <v>9</v>
      </c>
      <c r="D56" s="37">
        <f t="shared" si="7"/>
        <v>2</v>
      </c>
      <c r="E56" s="38">
        <v>2</v>
      </c>
      <c r="F56" s="38"/>
      <c r="G56" s="38"/>
      <c r="H56" s="38"/>
    </row>
    <row r="57" spans="1:8">
      <c r="A57" s="41"/>
      <c r="B57" s="40">
        <v>175</v>
      </c>
      <c r="C57" s="40" t="s">
        <v>9</v>
      </c>
      <c r="D57" s="37">
        <f t="shared" si="7"/>
        <v>3</v>
      </c>
      <c r="E57" s="38">
        <v>3</v>
      </c>
      <c r="F57" s="46"/>
      <c r="G57" s="38"/>
      <c r="H57" s="38"/>
    </row>
    <row r="58" spans="1:8">
      <c r="A58" s="41"/>
      <c r="B58" s="40">
        <v>180</v>
      </c>
      <c r="C58" s="40" t="s">
        <v>9</v>
      </c>
      <c r="D58" s="37">
        <f t="shared" si="7"/>
        <v>2</v>
      </c>
      <c r="E58" s="38">
        <v>2</v>
      </c>
      <c r="F58" s="46"/>
      <c r="G58" s="38"/>
      <c r="H58" s="38"/>
    </row>
    <row r="59" spans="1:8">
      <c r="A59" s="41"/>
      <c r="B59" s="40">
        <v>185</v>
      </c>
      <c r="C59" s="40" t="s">
        <v>9</v>
      </c>
      <c r="D59" s="37">
        <f t="shared" si="7"/>
        <v>1</v>
      </c>
      <c r="E59" s="38">
        <v>1</v>
      </c>
      <c r="F59" s="46"/>
      <c r="G59" s="38"/>
      <c r="H59" s="38"/>
    </row>
    <row r="60" spans="1:8">
      <c r="A60" s="41"/>
      <c r="B60" s="40">
        <v>190</v>
      </c>
      <c r="C60" s="40" t="s">
        <v>9</v>
      </c>
      <c r="D60" s="37">
        <v>0</v>
      </c>
      <c r="E60" s="38"/>
      <c r="F60" s="46"/>
      <c r="G60" s="38"/>
      <c r="H60" s="38"/>
    </row>
    <row r="61" spans="1:8">
      <c r="A61" s="41"/>
      <c r="B61" s="40">
        <v>195</v>
      </c>
      <c r="C61" s="40" t="s">
        <v>9</v>
      </c>
      <c r="D61" s="37">
        <f>E61+G61-F61</f>
        <v>0</v>
      </c>
      <c r="E61" s="38"/>
      <c r="F61" s="46"/>
      <c r="G61" s="38"/>
      <c r="H61" s="38"/>
    </row>
    <row r="62" spans="1:8">
      <c r="A62" s="41"/>
      <c r="B62" s="40">
        <v>200</v>
      </c>
      <c r="C62" s="40" t="s">
        <v>9</v>
      </c>
      <c r="D62" s="37">
        <f>E62+G62-F62</f>
        <v>0</v>
      </c>
      <c r="E62" s="38"/>
      <c r="F62" s="46"/>
      <c r="G62" s="38"/>
      <c r="H62" s="38"/>
    </row>
    <row r="63" ht="14.25" spans="1:8">
      <c r="A63" s="43"/>
      <c r="B63" s="10" t="s">
        <v>10</v>
      </c>
      <c r="C63" s="10" t="s">
        <v>9</v>
      </c>
      <c r="D63" s="44">
        <f t="shared" ref="D63:G63" si="9">SUM(D54:D62)</f>
        <v>8</v>
      </c>
      <c r="E63" s="45">
        <f t="shared" si="9"/>
        <v>8</v>
      </c>
      <c r="F63" s="45">
        <f t="shared" si="9"/>
        <v>0</v>
      </c>
      <c r="G63" s="45">
        <f t="shared" si="9"/>
        <v>0</v>
      </c>
      <c r="H63" s="45"/>
    </row>
  </sheetData>
  <mergeCells count="7">
    <mergeCell ref="A1:H1"/>
    <mergeCell ref="A3:A12"/>
    <mergeCell ref="A13:A22"/>
    <mergeCell ref="A23:A32"/>
    <mergeCell ref="A34:A43"/>
    <mergeCell ref="A44:A53"/>
    <mergeCell ref="A54:A6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7"/>
  <sheetViews>
    <sheetView workbookViewId="0">
      <selection activeCell="I20" sqref="I20"/>
    </sheetView>
  </sheetViews>
  <sheetFormatPr defaultColWidth="9" defaultRowHeight="13.5"/>
  <cols>
    <col min="1" max="4" width="12.975" style="13" customWidth="1"/>
    <col min="5" max="5" width="9.75" style="13" customWidth="1"/>
    <col min="6" max="6" width="0.125" style="13" customWidth="1"/>
    <col min="7" max="7" width="8.125" style="13" customWidth="1"/>
    <col min="8" max="8" width="24.75" style="13" customWidth="1"/>
    <col min="9" max="9" width="10.375" style="13" customWidth="1"/>
    <col min="10" max="12" width="8.125" style="13" customWidth="1"/>
    <col min="13" max="16384" width="9" style="13"/>
  </cols>
  <sheetData>
    <row r="1" s="13" customFormat="1" ht="28.5" customHeight="1" spans="1:10">
      <c r="A1" s="14" t="s">
        <v>23</v>
      </c>
      <c r="B1" s="14"/>
      <c r="C1" s="14"/>
      <c r="D1" s="14"/>
      <c r="E1" s="15"/>
      <c r="F1" s="15"/>
      <c r="G1" s="15"/>
      <c r="H1" s="15"/>
      <c r="I1" s="15"/>
    </row>
    <row r="2" s="13" customFormat="1" ht="28.5" customHeight="1" spans="1:10">
      <c r="A2" s="14" t="s">
        <v>24</v>
      </c>
      <c r="B2" s="14"/>
      <c r="C2" s="14"/>
      <c r="D2" s="14"/>
      <c r="E2" s="15"/>
      <c r="F2" s="15"/>
      <c r="G2" s="15"/>
      <c r="H2" s="15"/>
      <c r="I2" s="15"/>
    </row>
    <row r="3" s="13" customFormat="1" ht="43" customHeight="1" spans="1:10">
      <c r="A3" s="16" t="s">
        <v>1</v>
      </c>
      <c r="B3" s="16" t="s">
        <v>2</v>
      </c>
      <c r="C3" s="16" t="s">
        <v>3</v>
      </c>
      <c r="D3" s="17" t="s">
        <v>25</v>
      </c>
      <c r="E3" s="18" t="s">
        <v>26</v>
      </c>
      <c r="F3" s="18"/>
      <c r="G3" s="19" t="s">
        <v>27</v>
      </c>
      <c r="H3" s="15"/>
      <c r="I3" s="15"/>
    </row>
    <row r="4" s="13" customFormat="1" ht="22.5" customHeight="1" spans="1:10">
      <c r="A4" s="20" t="s">
        <v>28</v>
      </c>
      <c r="B4" s="21">
        <v>155</v>
      </c>
      <c r="C4" s="21" t="s">
        <v>9</v>
      </c>
      <c r="D4" s="22">
        <f>SUMIF([2]套!D:D,B4,[2]套!E:E)</f>
        <v>0</v>
      </c>
      <c r="E4" s="18"/>
      <c r="F4" s="18">
        <f t="shared" ref="F4:F39" si="0">D4-E4</f>
        <v>0</v>
      </c>
      <c r="G4" s="19" t="str">
        <f t="shared" ref="G4:G14" si="1">IF(E4&gt;=D4,"-",F4)</f>
        <v>-</v>
      </c>
      <c r="H4" s="15"/>
      <c r="I4" s="23" t="s">
        <v>29</v>
      </c>
      <c r="J4" s="23">
        <v>155</v>
      </c>
    </row>
    <row r="5" s="13" customFormat="1" ht="22.5" customHeight="1" spans="1:10">
      <c r="A5" s="20"/>
      <c r="B5" s="21">
        <v>160</v>
      </c>
      <c r="C5" s="21" t="s">
        <v>9</v>
      </c>
      <c r="D5" s="22">
        <f>SUMIF([2]套!D:D,B5,[2]套!E:E)</f>
        <v>4</v>
      </c>
      <c r="E5" s="18"/>
      <c r="F5" s="18">
        <f t="shared" si="0"/>
        <v>4</v>
      </c>
      <c r="G5" s="19">
        <f t="shared" si="1"/>
        <v>4</v>
      </c>
      <c r="H5" s="15"/>
      <c r="I5" s="21" t="s">
        <v>30</v>
      </c>
      <c r="J5" s="21">
        <v>160</v>
      </c>
    </row>
    <row r="6" s="13" customFormat="1" ht="22.5" customHeight="1" spans="1:10">
      <c r="A6" s="20"/>
      <c r="B6" s="21">
        <v>165</v>
      </c>
      <c r="C6" s="21" t="s">
        <v>9</v>
      </c>
      <c r="D6" s="22">
        <f>SUMIF([2]套!D:D,B6,[2]套!E:E)</f>
        <v>10</v>
      </c>
      <c r="E6" s="18"/>
      <c r="F6" s="18">
        <f t="shared" si="0"/>
        <v>10</v>
      </c>
      <c r="G6" s="19">
        <f t="shared" si="1"/>
        <v>10</v>
      </c>
      <c r="H6" s="15"/>
      <c r="I6" s="21" t="s">
        <v>31</v>
      </c>
      <c r="J6" s="21">
        <v>165</v>
      </c>
    </row>
    <row r="7" s="13" customFormat="1" ht="22.5" customHeight="1" spans="1:10">
      <c r="A7" s="20"/>
      <c r="B7" s="21">
        <v>170</v>
      </c>
      <c r="C7" s="21" t="s">
        <v>9</v>
      </c>
      <c r="D7" s="22">
        <f>SUMIF([2]套!D:D,B7,[2]套!E:E)</f>
        <v>17</v>
      </c>
      <c r="E7" s="18"/>
      <c r="F7" s="18">
        <f t="shared" si="0"/>
        <v>17</v>
      </c>
      <c r="G7" s="19">
        <f t="shared" si="1"/>
        <v>17</v>
      </c>
      <c r="H7" s="15"/>
      <c r="I7" s="21" t="s">
        <v>32</v>
      </c>
      <c r="J7" s="21">
        <v>170</v>
      </c>
    </row>
    <row r="8" s="13" customFormat="1" ht="22.5" customHeight="1" spans="1:10">
      <c r="A8" s="20"/>
      <c r="B8" s="21">
        <v>175</v>
      </c>
      <c r="C8" s="21" t="s">
        <v>9</v>
      </c>
      <c r="D8" s="22">
        <f>SUMIF([2]套!D:D,B8,[2]套!E:E)</f>
        <v>46</v>
      </c>
      <c r="E8" s="18"/>
      <c r="F8" s="18">
        <f t="shared" si="0"/>
        <v>46</v>
      </c>
      <c r="G8" s="19">
        <f t="shared" si="1"/>
        <v>46</v>
      </c>
      <c r="H8" s="15"/>
      <c r="I8" s="21" t="s">
        <v>33</v>
      </c>
      <c r="J8" s="21">
        <v>175</v>
      </c>
    </row>
    <row r="9" s="13" customFormat="1" ht="22.5" customHeight="1" spans="1:10">
      <c r="A9" s="20"/>
      <c r="B9" s="21">
        <v>180</v>
      </c>
      <c r="C9" s="21" t="s">
        <v>9</v>
      </c>
      <c r="D9" s="22">
        <f>SUMIF([2]套!D:D,B9,[2]套!E:E)</f>
        <v>28</v>
      </c>
      <c r="E9" s="18"/>
      <c r="F9" s="18">
        <f t="shared" si="0"/>
        <v>28</v>
      </c>
      <c r="G9" s="19">
        <f t="shared" si="1"/>
        <v>28</v>
      </c>
      <c r="H9" s="15"/>
      <c r="I9" s="21" t="s">
        <v>34</v>
      </c>
      <c r="J9" s="21">
        <v>180</v>
      </c>
    </row>
    <row r="10" s="13" customFormat="1" ht="22.5" customHeight="1" spans="1:10">
      <c r="A10" s="20"/>
      <c r="B10" s="21">
        <v>185</v>
      </c>
      <c r="C10" s="21" t="s">
        <v>9</v>
      </c>
      <c r="D10" s="22">
        <f>SUMIF([2]套!D:D,B10,[2]套!E:E)</f>
        <v>11</v>
      </c>
      <c r="E10" s="18"/>
      <c r="F10" s="18">
        <f t="shared" si="0"/>
        <v>11</v>
      </c>
      <c r="G10" s="19">
        <f t="shared" si="1"/>
        <v>11</v>
      </c>
      <c r="H10" s="15"/>
      <c r="I10" s="21" t="s">
        <v>35</v>
      </c>
      <c r="J10" s="21">
        <v>185</v>
      </c>
    </row>
    <row r="11" s="13" customFormat="1" ht="22.5" customHeight="1" spans="1:10">
      <c r="A11" s="20"/>
      <c r="B11" s="21">
        <v>190</v>
      </c>
      <c r="C11" s="21" t="s">
        <v>9</v>
      </c>
      <c r="D11" s="22">
        <f>SUMIF([2]套!D:D,B11,[2]套!E:E)</f>
        <v>1</v>
      </c>
      <c r="E11" s="18"/>
      <c r="F11" s="18">
        <f t="shared" si="0"/>
        <v>1</v>
      </c>
      <c r="G11" s="19">
        <f t="shared" si="1"/>
        <v>1</v>
      </c>
      <c r="H11" s="15"/>
      <c r="I11" s="21" t="s">
        <v>36</v>
      </c>
      <c r="J11" s="21">
        <v>190</v>
      </c>
    </row>
    <row r="12" s="13" customFormat="1" ht="22.5" customHeight="1" spans="1:10">
      <c r="A12" s="20"/>
      <c r="B12" s="21">
        <v>195</v>
      </c>
      <c r="C12" s="21" t="s">
        <v>9</v>
      </c>
      <c r="D12" s="22">
        <f>SUMIF([2]套!D:D,B12,[2]套!E:E)</f>
        <v>1</v>
      </c>
      <c r="E12" s="18"/>
      <c r="F12" s="18">
        <f t="shared" si="0"/>
        <v>1</v>
      </c>
      <c r="G12" s="19">
        <f t="shared" si="1"/>
        <v>1</v>
      </c>
      <c r="H12" s="15"/>
      <c r="I12" s="23" t="s">
        <v>37</v>
      </c>
      <c r="J12" s="23">
        <v>195</v>
      </c>
    </row>
    <row r="13" s="13" customFormat="1" ht="22.5" customHeight="1" spans="1:10">
      <c r="A13" s="20"/>
      <c r="B13" s="21">
        <v>200</v>
      </c>
      <c r="C13" s="21" t="s">
        <v>9</v>
      </c>
      <c r="D13" s="22">
        <f>SUMIF([2]套!D:D,B13,[2]套!E:E)</f>
        <v>0</v>
      </c>
      <c r="E13" s="18"/>
      <c r="F13" s="18">
        <f t="shared" si="0"/>
        <v>0</v>
      </c>
      <c r="G13" s="19" t="str">
        <f t="shared" si="1"/>
        <v>-</v>
      </c>
      <c r="H13" s="15"/>
      <c r="I13" s="23" t="s">
        <v>38</v>
      </c>
      <c r="J13" s="23">
        <v>200</v>
      </c>
    </row>
    <row r="14" s="13" customFormat="1" ht="22.5" customHeight="1" spans="1:10">
      <c r="A14" s="20"/>
      <c r="B14" s="21">
        <v>205</v>
      </c>
      <c r="C14" s="21" t="s">
        <v>9</v>
      </c>
      <c r="D14" s="22">
        <f>SUMIF([2]套!D:D,B14,[2]套!E:E)</f>
        <v>1</v>
      </c>
      <c r="E14" s="18"/>
      <c r="F14" s="18">
        <f t="shared" si="0"/>
        <v>1</v>
      </c>
      <c r="G14" s="19">
        <f t="shared" si="1"/>
        <v>1</v>
      </c>
      <c r="H14" s="15"/>
      <c r="I14" s="23" t="s">
        <v>39</v>
      </c>
      <c r="J14" s="23">
        <v>205</v>
      </c>
    </row>
    <row r="15" s="13" customFormat="1" ht="22.5" customHeight="1" spans="1:10">
      <c r="A15" s="24"/>
      <c r="B15" s="25" t="s">
        <v>7</v>
      </c>
      <c r="C15" s="25" t="s">
        <v>9</v>
      </c>
      <c r="D15" s="26">
        <f>SUM(D4:D14)</f>
        <v>119</v>
      </c>
      <c r="E15" s="26">
        <f>SUM(E4:E14)</f>
        <v>0</v>
      </c>
      <c r="F15" s="27">
        <f t="shared" si="0"/>
        <v>119</v>
      </c>
      <c r="G15" s="27">
        <f>SUM(F4:F14)</f>
        <v>119</v>
      </c>
      <c r="H15" s="15"/>
      <c r="I15" s="15"/>
    </row>
    <row r="16" s="13" customFormat="1" ht="22.5" customHeight="1" spans="1:10">
      <c r="A16" s="20" t="s">
        <v>40</v>
      </c>
      <c r="B16" s="21">
        <v>155</v>
      </c>
      <c r="C16" s="21" t="s">
        <v>12</v>
      </c>
      <c r="D16" s="22">
        <f>SUMIF([2]件!D:D,B$16:B$26,[2]件!E:E)</f>
        <v>0</v>
      </c>
      <c r="E16" s="18"/>
      <c r="F16" s="18">
        <f t="shared" si="0"/>
        <v>0</v>
      </c>
      <c r="G16" s="19" t="str">
        <f t="shared" ref="G16:G26" si="2">IF(E16&gt;=D16,"-",F16)</f>
        <v>-</v>
      </c>
      <c r="H16" s="15"/>
      <c r="I16" s="15"/>
    </row>
    <row r="17" s="13" customFormat="1" ht="22.5" customHeight="1" spans="1:9">
      <c r="A17" s="20"/>
      <c r="B17" s="21">
        <v>160</v>
      </c>
      <c r="C17" s="21" t="s">
        <v>12</v>
      </c>
      <c r="D17" s="22">
        <f>SUMIF([2]件!D:D,B$16:B$26,[2]件!E:E)</f>
        <v>0</v>
      </c>
      <c r="E17" s="18"/>
      <c r="F17" s="18">
        <f t="shared" si="0"/>
        <v>0</v>
      </c>
      <c r="G17" s="19" t="str">
        <f t="shared" si="2"/>
        <v>-</v>
      </c>
      <c r="H17" s="15"/>
      <c r="I17" s="15"/>
    </row>
    <row r="18" s="13" customFormat="1" ht="22.5" customHeight="1" spans="1:9">
      <c r="A18" s="20"/>
      <c r="B18" s="21">
        <v>165</v>
      </c>
      <c r="C18" s="21" t="s">
        <v>12</v>
      </c>
      <c r="D18" s="22">
        <f>SUMIF([2]件!D:D,B$16:B$26,[2]件!E:E)</f>
        <v>2</v>
      </c>
      <c r="E18" s="18"/>
      <c r="F18" s="18">
        <f t="shared" si="0"/>
        <v>2</v>
      </c>
      <c r="G18" s="19">
        <f t="shared" si="2"/>
        <v>2</v>
      </c>
      <c r="H18" s="15"/>
      <c r="I18" s="15"/>
    </row>
    <row r="19" s="13" customFormat="1" ht="22.5" customHeight="1" spans="1:9">
      <c r="A19" s="20"/>
      <c r="B19" s="21">
        <v>170</v>
      </c>
      <c r="C19" s="21" t="s">
        <v>12</v>
      </c>
      <c r="D19" s="22">
        <f>SUMIF([2]件!D:D,B$16:B$26,[2]件!E:E)</f>
        <v>1</v>
      </c>
      <c r="E19" s="18"/>
      <c r="F19" s="18">
        <f t="shared" si="0"/>
        <v>1</v>
      </c>
      <c r="G19" s="19">
        <f t="shared" si="2"/>
        <v>1</v>
      </c>
      <c r="H19" s="15"/>
      <c r="I19" s="15"/>
    </row>
    <row r="20" s="13" customFormat="1" ht="22.5" customHeight="1" spans="1:9">
      <c r="A20" s="20"/>
      <c r="B20" s="21">
        <v>175</v>
      </c>
      <c r="C20" s="21" t="s">
        <v>12</v>
      </c>
      <c r="D20" s="22">
        <f>SUMIF([2]件!D:D,B$16:B$26,[2]件!E:E)</f>
        <v>2</v>
      </c>
      <c r="E20" s="18"/>
      <c r="F20" s="18">
        <f t="shared" si="0"/>
        <v>2</v>
      </c>
      <c r="G20" s="19">
        <f t="shared" si="2"/>
        <v>2</v>
      </c>
      <c r="H20" s="15"/>
      <c r="I20" s="15"/>
    </row>
    <row r="21" s="13" customFormat="1" ht="22.5" customHeight="1" spans="1:9">
      <c r="A21" s="20"/>
      <c r="B21" s="21">
        <v>180</v>
      </c>
      <c r="C21" s="21" t="s">
        <v>12</v>
      </c>
      <c r="D21" s="22">
        <f>SUMIF([2]件!D:D,B$16:B$26,[2]件!E:E)</f>
        <v>1</v>
      </c>
      <c r="E21" s="18"/>
      <c r="F21" s="18">
        <f t="shared" si="0"/>
        <v>1</v>
      </c>
      <c r="G21" s="19">
        <f t="shared" si="2"/>
        <v>1</v>
      </c>
      <c r="H21" s="15"/>
      <c r="I21" s="15"/>
    </row>
    <row r="22" s="13" customFormat="1" ht="22.5" customHeight="1" spans="1:9">
      <c r="A22" s="20"/>
      <c r="B22" s="21">
        <v>185</v>
      </c>
      <c r="C22" s="21" t="s">
        <v>12</v>
      </c>
      <c r="D22" s="22">
        <f>SUMIF([2]件!D:D,B$16:B$26,[2]件!E:E)</f>
        <v>4</v>
      </c>
      <c r="E22" s="18"/>
      <c r="F22" s="18">
        <f t="shared" si="0"/>
        <v>4</v>
      </c>
      <c r="G22" s="19">
        <f t="shared" si="2"/>
        <v>4</v>
      </c>
      <c r="H22" s="15"/>
      <c r="I22" s="15"/>
    </row>
    <row r="23" s="13" customFormat="1" ht="22.5" customHeight="1" spans="1:9">
      <c r="A23" s="20"/>
      <c r="B23" s="21">
        <v>190</v>
      </c>
      <c r="C23" s="21" t="s">
        <v>12</v>
      </c>
      <c r="D23" s="22">
        <f>SUMIF([2]件!D:D,B$16:B$26,[2]件!E:E)</f>
        <v>0</v>
      </c>
      <c r="E23" s="18"/>
      <c r="F23" s="18">
        <f t="shared" si="0"/>
        <v>0</v>
      </c>
      <c r="G23" s="19" t="str">
        <f t="shared" si="2"/>
        <v>-</v>
      </c>
      <c r="H23" s="15"/>
      <c r="I23" s="15"/>
    </row>
    <row r="24" s="13" customFormat="1" ht="22.5" customHeight="1" spans="1:9">
      <c r="A24" s="20"/>
      <c r="B24" s="21">
        <v>195</v>
      </c>
      <c r="C24" s="21" t="s">
        <v>12</v>
      </c>
      <c r="D24" s="22">
        <f>SUMIF([2]件!D:D,B$16:B$26,[2]件!E:E)</f>
        <v>0</v>
      </c>
      <c r="E24" s="18"/>
      <c r="F24" s="18">
        <f t="shared" si="0"/>
        <v>0</v>
      </c>
      <c r="G24" s="19" t="str">
        <f t="shared" si="2"/>
        <v>-</v>
      </c>
      <c r="H24" s="15"/>
      <c r="I24" s="15"/>
    </row>
    <row r="25" s="13" customFormat="1" ht="22.5" customHeight="1" spans="1:9">
      <c r="A25" s="20"/>
      <c r="B25" s="21">
        <v>200</v>
      </c>
      <c r="C25" s="21" t="s">
        <v>12</v>
      </c>
      <c r="D25" s="22">
        <f>SUMIF([2]件!D:D,B$16:B$26,[2]件!E:E)</f>
        <v>0</v>
      </c>
      <c r="E25" s="18"/>
      <c r="F25" s="18">
        <f t="shared" si="0"/>
        <v>0</v>
      </c>
      <c r="G25" s="19" t="str">
        <f t="shared" si="2"/>
        <v>-</v>
      </c>
      <c r="H25" s="15"/>
      <c r="I25" s="15"/>
    </row>
    <row r="26" s="13" customFormat="1" ht="22.5" customHeight="1" spans="1:9">
      <c r="A26" s="20"/>
      <c r="B26" s="21">
        <v>205</v>
      </c>
      <c r="C26" s="21" t="s">
        <v>12</v>
      </c>
      <c r="D26" s="22">
        <f>SUMIF([2]件!D:D,B$16:B$26,[2]件!E:E)</f>
        <v>0</v>
      </c>
      <c r="E26" s="18"/>
      <c r="F26" s="18">
        <f t="shared" si="0"/>
        <v>0</v>
      </c>
      <c r="G26" s="19" t="str">
        <f t="shared" si="2"/>
        <v>-</v>
      </c>
      <c r="H26" s="15"/>
      <c r="I26" s="15"/>
    </row>
    <row r="27" s="13" customFormat="1" ht="22.5" customHeight="1" spans="1:9">
      <c r="A27" s="24"/>
      <c r="B27" s="25" t="s">
        <v>7</v>
      </c>
      <c r="C27" s="25" t="s">
        <v>12</v>
      </c>
      <c r="D27" s="26">
        <f t="shared" ref="D27:G27" si="3">SUM(D16:D26)</f>
        <v>10</v>
      </c>
      <c r="E27" s="26">
        <f t="shared" si="3"/>
        <v>0</v>
      </c>
      <c r="F27" s="27">
        <f t="shared" si="0"/>
        <v>10</v>
      </c>
      <c r="G27" s="27">
        <f t="shared" si="3"/>
        <v>10</v>
      </c>
      <c r="H27" s="15"/>
      <c r="I27" s="15"/>
    </row>
    <row r="28" s="13" customFormat="1" ht="16.5" spans="1:9">
      <c r="A28" s="20" t="s">
        <v>41</v>
      </c>
      <c r="B28" s="21">
        <v>155</v>
      </c>
      <c r="C28" s="21" t="s">
        <v>12</v>
      </c>
      <c r="D28" s="22">
        <f>SUMIF([2]品控!D:D,B$28:B$38,[2]品控!E:E)</f>
        <v>0</v>
      </c>
      <c r="E28" s="28"/>
      <c r="F28" s="18">
        <f t="shared" si="0"/>
        <v>0</v>
      </c>
      <c r="G28" s="19" t="str">
        <f t="shared" ref="G28:G38" si="4">IF(E28&gt;=D28,"-",F28)</f>
        <v>-</v>
      </c>
    </row>
    <row r="29" s="13" customFormat="1" ht="16.5" spans="1:9">
      <c r="A29" s="20"/>
      <c r="B29" s="21">
        <v>160</v>
      </c>
      <c r="C29" s="21" t="s">
        <v>12</v>
      </c>
      <c r="D29" s="22">
        <f>SUMIF([2]品控!D:D,B$28:B$38,[2]品控!E:E)</f>
        <v>0</v>
      </c>
      <c r="E29" s="28"/>
      <c r="F29" s="18">
        <f t="shared" si="0"/>
        <v>0</v>
      </c>
      <c r="G29" s="19" t="str">
        <f t="shared" si="4"/>
        <v>-</v>
      </c>
    </row>
    <row r="30" s="13" customFormat="1" ht="16.5" spans="1:9">
      <c r="A30" s="20"/>
      <c r="B30" s="21">
        <v>165</v>
      </c>
      <c r="C30" s="21" t="s">
        <v>12</v>
      </c>
      <c r="D30" s="22">
        <f>SUMIF([2]品控!D:D,B$28:B$38,[2]品控!E:E)</f>
        <v>0</v>
      </c>
      <c r="E30" s="28"/>
      <c r="F30" s="18">
        <f t="shared" si="0"/>
        <v>0</v>
      </c>
      <c r="G30" s="19" t="str">
        <f t="shared" si="4"/>
        <v>-</v>
      </c>
    </row>
    <row r="31" s="13" customFormat="1" ht="16.5" spans="1:9">
      <c r="A31" s="20"/>
      <c r="B31" s="21">
        <v>170</v>
      </c>
      <c r="C31" s="21" t="s">
        <v>12</v>
      </c>
      <c r="D31" s="22">
        <f>SUMIF([2]品控!D:D,B$28:B$38,[2]品控!E:E)</f>
        <v>1</v>
      </c>
      <c r="E31" s="28"/>
      <c r="F31" s="18">
        <f t="shared" si="0"/>
        <v>1</v>
      </c>
      <c r="G31" s="19">
        <f t="shared" si="4"/>
        <v>1</v>
      </c>
    </row>
    <row r="32" s="13" customFormat="1" ht="16.5" spans="1:9">
      <c r="A32" s="20"/>
      <c r="B32" s="21">
        <v>175</v>
      </c>
      <c r="C32" s="21" t="s">
        <v>12</v>
      </c>
      <c r="D32" s="22">
        <f>SUMIF([2]品控!D:D,B$28:B$38,[2]品控!E:E)</f>
        <v>2</v>
      </c>
      <c r="E32" s="28"/>
      <c r="F32" s="18">
        <f t="shared" si="0"/>
        <v>2</v>
      </c>
      <c r="G32" s="19">
        <f t="shared" si="4"/>
        <v>2</v>
      </c>
    </row>
    <row r="33" s="13" customFormat="1" ht="16.5" spans="1:7">
      <c r="A33" s="20"/>
      <c r="B33" s="21">
        <v>180</v>
      </c>
      <c r="C33" s="21" t="s">
        <v>12</v>
      </c>
      <c r="D33" s="22">
        <f>SUMIF([2]品控!D:D,B$28:B$38,[2]品控!E:E)</f>
        <v>0</v>
      </c>
      <c r="E33" s="28"/>
      <c r="F33" s="18">
        <f t="shared" si="0"/>
        <v>0</v>
      </c>
      <c r="G33" s="19" t="str">
        <f t="shared" si="4"/>
        <v>-</v>
      </c>
    </row>
    <row r="34" s="13" customFormat="1" ht="16.5" spans="1:7">
      <c r="A34" s="20"/>
      <c r="B34" s="21">
        <v>185</v>
      </c>
      <c r="C34" s="21" t="s">
        <v>12</v>
      </c>
      <c r="D34" s="22">
        <f>SUMIF([2]品控!D:D,B$28:B$38,[2]品控!E:E)</f>
        <v>1</v>
      </c>
      <c r="E34" s="28"/>
      <c r="F34" s="18">
        <f t="shared" si="0"/>
        <v>1</v>
      </c>
      <c r="G34" s="19">
        <f t="shared" si="4"/>
        <v>1</v>
      </c>
    </row>
    <row r="35" s="13" customFormat="1" ht="16.5" spans="1:7">
      <c r="A35" s="20"/>
      <c r="B35" s="21">
        <v>190</v>
      </c>
      <c r="C35" s="21" t="s">
        <v>12</v>
      </c>
      <c r="D35" s="22">
        <f>SUMIF([2]品控!D:D,B$28:B$38,[2]品控!E:E)</f>
        <v>0</v>
      </c>
      <c r="E35" s="28"/>
      <c r="F35" s="18">
        <f t="shared" si="0"/>
        <v>0</v>
      </c>
      <c r="G35" s="19" t="str">
        <f t="shared" si="4"/>
        <v>-</v>
      </c>
    </row>
    <row r="36" s="13" customFormat="1" ht="16.5" spans="1:7">
      <c r="A36" s="20"/>
      <c r="B36" s="21">
        <v>195</v>
      </c>
      <c r="C36" s="21" t="s">
        <v>12</v>
      </c>
      <c r="D36" s="22">
        <f>SUMIF([2]品控!D:D,B$28:B$38,[2]品控!E:E)</f>
        <v>0</v>
      </c>
      <c r="E36" s="28"/>
      <c r="F36" s="18">
        <f t="shared" si="0"/>
        <v>0</v>
      </c>
      <c r="G36" s="19" t="str">
        <f t="shared" si="4"/>
        <v>-</v>
      </c>
    </row>
    <row r="37" s="13" customFormat="1" ht="16.5" spans="1:7">
      <c r="A37" s="20"/>
      <c r="B37" s="21">
        <v>200</v>
      </c>
      <c r="C37" s="21" t="s">
        <v>12</v>
      </c>
      <c r="D37" s="22">
        <f>SUMIF([2]品控!D:D,B$28:B$38,[2]品控!E:E)</f>
        <v>0</v>
      </c>
      <c r="E37" s="29"/>
      <c r="F37" s="18">
        <f t="shared" si="0"/>
        <v>0</v>
      </c>
      <c r="G37" s="19" t="str">
        <f t="shared" si="4"/>
        <v>-</v>
      </c>
    </row>
    <row r="38" s="13" customFormat="1" ht="16.5" spans="1:7">
      <c r="A38" s="20"/>
      <c r="B38" s="21">
        <v>205</v>
      </c>
      <c r="C38" s="21" t="s">
        <v>12</v>
      </c>
      <c r="D38" s="22">
        <f>SUMIF([2]品控!D:D,B$28:B$38,[2]品控!E:E)</f>
        <v>0</v>
      </c>
      <c r="E38" s="29"/>
      <c r="F38" s="18">
        <f t="shared" si="0"/>
        <v>0</v>
      </c>
      <c r="G38" s="19" t="str">
        <f t="shared" si="4"/>
        <v>-</v>
      </c>
    </row>
    <row r="39" s="13" customFormat="1" ht="16.5" spans="1:7">
      <c r="A39" s="24"/>
      <c r="B39" s="25" t="s">
        <v>7</v>
      </c>
      <c r="C39" s="25" t="s">
        <v>12</v>
      </c>
      <c r="D39" s="26">
        <f>SUM(D28:D38)</f>
        <v>4</v>
      </c>
      <c r="E39" s="30"/>
      <c r="F39" s="31">
        <f t="shared" si="0"/>
        <v>4</v>
      </c>
      <c r="G39" s="32">
        <f>SUM(G28:G38)</f>
        <v>4</v>
      </c>
    </row>
    <row r="41" ht="27" spans="1:7">
      <c r="A41" s="16" t="s">
        <v>1</v>
      </c>
      <c r="B41" s="16" t="s">
        <v>2</v>
      </c>
      <c r="C41" s="16" t="s">
        <v>3</v>
      </c>
      <c r="D41" s="17" t="s">
        <v>25</v>
      </c>
      <c r="E41" s="18" t="s">
        <v>26</v>
      </c>
      <c r="F41" s="18"/>
      <c r="G41" s="19" t="s">
        <v>27</v>
      </c>
    </row>
    <row r="42" ht="16.5" spans="1:7">
      <c r="A42" s="20" t="s">
        <v>42</v>
      </c>
      <c r="B42" s="21">
        <v>155</v>
      </c>
      <c r="C42" s="21" t="s">
        <v>9</v>
      </c>
      <c r="D42" s="22">
        <f>SUMIF([3]套!D:D,B42,[3]套!E:E)</f>
        <v>0</v>
      </c>
      <c r="E42" s="18"/>
      <c r="F42" s="18">
        <f t="shared" ref="F42:F77" si="5">D42-E42</f>
        <v>0</v>
      </c>
      <c r="G42" s="19" t="str">
        <f t="shared" ref="G42:G52" si="6">IF(E42&gt;=D42,"-",F42)</f>
        <v>-</v>
      </c>
    </row>
    <row r="43" ht="16.5" spans="1:7">
      <c r="A43" s="20"/>
      <c r="B43" s="21">
        <v>160</v>
      </c>
      <c r="C43" s="21" t="s">
        <v>9</v>
      </c>
      <c r="D43" s="22">
        <f>SUMIF([3]套!D:D,B43,[3]套!E:E)</f>
        <v>4</v>
      </c>
      <c r="E43" s="18"/>
      <c r="F43" s="18">
        <f t="shared" si="5"/>
        <v>4</v>
      </c>
      <c r="G43" s="19">
        <f t="shared" si="6"/>
        <v>4</v>
      </c>
    </row>
    <row r="44" ht="16.5" spans="1:7">
      <c r="A44" s="20"/>
      <c r="B44" s="21">
        <v>165</v>
      </c>
      <c r="C44" s="21" t="s">
        <v>9</v>
      </c>
      <c r="D44" s="22">
        <f>SUMIF([3]套!D:D,B44,[3]套!E:E)</f>
        <v>10</v>
      </c>
      <c r="E44" s="18"/>
      <c r="F44" s="18">
        <f t="shared" si="5"/>
        <v>10</v>
      </c>
      <c r="G44" s="19">
        <f t="shared" si="6"/>
        <v>10</v>
      </c>
    </row>
    <row r="45" ht="16.5" spans="1:7">
      <c r="A45" s="20"/>
      <c r="B45" s="21">
        <v>170</v>
      </c>
      <c r="C45" s="21" t="s">
        <v>9</v>
      </c>
      <c r="D45" s="22">
        <f>SUMIF([3]套!D:D,B45,[3]套!E:E)</f>
        <v>18</v>
      </c>
      <c r="E45" s="18"/>
      <c r="F45" s="18">
        <f t="shared" si="5"/>
        <v>18</v>
      </c>
      <c r="G45" s="19">
        <f t="shared" si="6"/>
        <v>18</v>
      </c>
    </row>
    <row r="46" ht="16.5" spans="1:7">
      <c r="A46" s="20"/>
      <c r="B46" s="21">
        <v>175</v>
      </c>
      <c r="C46" s="21" t="s">
        <v>9</v>
      </c>
      <c r="D46" s="22">
        <f>SUMIF([3]套!D:D,B46,[3]套!E:E)</f>
        <v>45</v>
      </c>
      <c r="E46" s="18"/>
      <c r="F46" s="18">
        <f t="shared" si="5"/>
        <v>45</v>
      </c>
      <c r="G46" s="19">
        <f t="shared" si="6"/>
        <v>45</v>
      </c>
    </row>
    <row r="47" ht="16.5" spans="1:7">
      <c r="A47" s="20"/>
      <c r="B47" s="21">
        <v>180</v>
      </c>
      <c r="C47" s="21" t="s">
        <v>9</v>
      </c>
      <c r="D47" s="22">
        <f>SUMIF([3]套!D:D,B47,[3]套!E:E)</f>
        <v>28</v>
      </c>
      <c r="E47" s="18"/>
      <c r="F47" s="18">
        <f t="shared" si="5"/>
        <v>28</v>
      </c>
      <c r="G47" s="19">
        <f t="shared" si="6"/>
        <v>28</v>
      </c>
    </row>
    <row r="48" ht="16.5" spans="1:7">
      <c r="A48" s="20"/>
      <c r="B48" s="21">
        <v>185</v>
      </c>
      <c r="C48" s="21" t="s">
        <v>9</v>
      </c>
      <c r="D48" s="22">
        <f>SUMIF([3]套!D:D,B48,[3]套!E:E)</f>
        <v>11</v>
      </c>
      <c r="E48" s="18"/>
      <c r="F48" s="18">
        <f t="shared" si="5"/>
        <v>11</v>
      </c>
      <c r="G48" s="19">
        <f t="shared" si="6"/>
        <v>11</v>
      </c>
    </row>
    <row r="49" ht="16.5" spans="1:7">
      <c r="A49" s="20"/>
      <c r="B49" s="21">
        <v>190</v>
      </c>
      <c r="C49" s="21" t="s">
        <v>9</v>
      </c>
      <c r="D49" s="22">
        <f>SUMIF([3]套!D:D,B49,[3]套!E:E)</f>
        <v>1</v>
      </c>
      <c r="E49" s="18"/>
      <c r="F49" s="18">
        <f t="shared" si="5"/>
        <v>1</v>
      </c>
      <c r="G49" s="19">
        <f t="shared" si="6"/>
        <v>1</v>
      </c>
    </row>
    <row r="50" ht="16.5" spans="1:7">
      <c r="A50" s="20"/>
      <c r="B50" s="21">
        <v>195</v>
      </c>
      <c r="C50" s="21" t="s">
        <v>9</v>
      </c>
      <c r="D50" s="22">
        <f>SUMIF([3]套!D:D,B50,[3]套!E:E)</f>
        <v>1</v>
      </c>
      <c r="E50" s="18"/>
      <c r="F50" s="18">
        <f t="shared" si="5"/>
        <v>1</v>
      </c>
      <c r="G50" s="19">
        <f t="shared" si="6"/>
        <v>1</v>
      </c>
    </row>
    <row r="51" ht="16.5" spans="1:7">
      <c r="A51" s="20"/>
      <c r="B51" s="21">
        <v>200</v>
      </c>
      <c r="C51" s="21" t="s">
        <v>9</v>
      </c>
      <c r="D51" s="22">
        <f>SUMIF([3]套!D:D,B51,[3]套!E:E)</f>
        <v>0</v>
      </c>
      <c r="E51" s="18"/>
      <c r="F51" s="18">
        <f t="shared" si="5"/>
        <v>0</v>
      </c>
      <c r="G51" s="19" t="str">
        <f t="shared" si="6"/>
        <v>-</v>
      </c>
    </row>
    <row r="52" ht="16.5" spans="1:7">
      <c r="A52" s="20"/>
      <c r="B52" s="21">
        <v>205</v>
      </c>
      <c r="C52" s="21" t="s">
        <v>9</v>
      </c>
      <c r="D52" s="22">
        <f>SUMIF([3]套!D:D,B52,[3]套!E:E)</f>
        <v>1</v>
      </c>
      <c r="E52" s="18"/>
      <c r="F52" s="18">
        <f t="shared" si="5"/>
        <v>1</v>
      </c>
      <c r="G52" s="19">
        <f t="shared" si="6"/>
        <v>1</v>
      </c>
    </row>
    <row r="53" ht="16.5" spans="1:7">
      <c r="A53" s="24"/>
      <c r="B53" s="25" t="s">
        <v>7</v>
      </c>
      <c r="C53" s="25" t="s">
        <v>9</v>
      </c>
      <c r="D53" s="26">
        <f>SUM(D42:D52)</f>
        <v>119</v>
      </c>
      <c r="E53" s="26">
        <f>SUM(E42:E52)</f>
        <v>0</v>
      </c>
      <c r="F53" s="27">
        <f t="shared" si="5"/>
        <v>119</v>
      </c>
      <c r="G53" s="27">
        <f>SUM(F42:F52)</f>
        <v>119</v>
      </c>
    </row>
    <row r="54" ht="16.5" spans="1:7">
      <c r="A54" s="20" t="s">
        <v>43</v>
      </c>
      <c r="B54" s="21">
        <v>155</v>
      </c>
      <c r="C54" s="21" t="s">
        <v>12</v>
      </c>
      <c r="D54" s="22">
        <f>SUMIF([3]件!D:D,B$16:B$26,[3]件!E:E)</f>
        <v>0</v>
      </c>
      <c r="E54" s="18"/>
      <c r="F54" s="18">
        <f t="shared" si="5"/>
        <v>0</v>
      </c>
      <c r="G54" s="19" t="str">
        <f t="shared" ref="G54:G64" si="7">IF(E54&gt;=D54,"-",F54)</f>
        <v>-</v>
      </c>
    </row>
    <row r="55" ht="16.5" spans="1:7">
      <c r="A55" s="20"/>
      <c r="B55" s="21">
        <v>160</v>
      </c>
      <c r="C55" s="21" t="s">
        <v>12</v>
      </c>
      <c r="D55" s="22">
        <f>SUMIF([3]件!D:D,B$16:B$26,[3]件!E:E)</f>
        <v>0</v>
      </c>
      <c r="E55" s="18"/>
      <c r="F55" s="18">
        <f t="shared" si="5"/>
        <v>0</v>
      </c>
      <c r="G55" s="19" t="str">
        <f t="shared" si="7"/>
        <v>-</v>
      </c>
    </row>
    <row r="56" ht="16.5" spans="1:7">
      <c r="A56" s="20"/>
      <c r="B56" s="21">
        <v>165</v>
      </c>
      <c r="C56" s="21" t="s">
        <v>12</v>
      </c>
      <c r="D56" s="22">
        <f>SUMIF([3]件!D:D,B$16:B$26,[3]件!E:E)</f>
        <v>0</v>
      </c>
      <c r="E56" s="18"/>
      <c r="F56" s="18">
        <f t="shared" si="5"/>
        <v>0</v>
      </c>
      <c r="G56" s="19" t="str">
        <f t="shared" si="7"/>
        <v>-</v>
      </c>
    </row>
    <row r="57" ht="16.5" spans="1:7">
      <c r="A57" s="20"/>
      <c r="B57" s="21">
        <v>170</v>
      </c>
      <c r="C57" s="21" t="s">
        <v>12</v>
      </c>
      <c r="D57" s="22">
        <f>SUMIF([3]件!D:D,B$16:B$26,[3]件!E:E)</f>
        <v>0</v>
      </c>
      <c r="E57" s="18"/>
      <c r="F57" s="18">
        <f t="shared" si="5"/>
        <v>0</v>
      </c>
      <c r="G57" s="19" t="str">
        <f t="shared" si="7"/>
        <v>-</v>
      </c>
    </row>
    <row r="58" ht="16.5" spans="1:7">
      <c r="A58" s="20"/>
      <c r="B58" s="21">
        <v>175</v>
      </c>
      <c r="C58" s="21" t="s">
        <v>12</v>
      </c>
      <c r="D58" s="22">
        <f>SUMIF([3]件!D:D,B$16:B$26,[3]件!E:E)</f>
        <v>0</v>
      </c>
      <c r="E58" s="18"/>
      <c r="F58" s="18">
        <f t="shared" si="5"/>
        <v>0</v>
      </c>
      <c r="G58" s="19" t="str">
        <f t="shared" si="7"/>
        <v>-</v>
      </c>
    </row>
    <row r="59" ht="16.5" spans="1:7">
      <c r="A59" s="20"/>
      <c r="B59" s="21">
        <v>180</v>
      </c>
      <c r="C59" s="21" t="s">
        <v>12</v>
      </c>
      <c r="D59" s="22">
        <f>SUMIF([3]件!D:D,B$16:B$26,[3]件!E:E)</f>
        <v>0</v>
      </c>
      <c r="E59" s="18"/>
      <c r="F59" s="18">
        <f t="shared" si="5"/>
        <v>0</v>
      </c>
      <c r="G59" s="19" t="str">
        <f t="shared" si="7"/>
        <v>-</v>
      </c>
    </row>
    <row r="60" ht="16.5" spans="1:7">
      <c r="A60" s="20"/>
      <c r="B60" s="21">
        <v>185</v>
      </c>
      <c r="C60" s="21" t="s">
        <v>12</v>
      </c>
      <c r="D60" s="22">
        <f>SUMIF([3]件!D:D,B$16:B$26,[3]件!E:E)</f>
        <v>0</v>
      </c>
      <c r="E60" s="18"/>
      <c r="F60" s="18">
        <f t="shared" si="5"/>
        <v>0</v>
      </c>
      <c r="G60" s="19" t="str">
        <f t="shared" si="7"/>
        <v>-</v>
      </c>
    </row>
    <row r="61" ht="16.5" spans="1:7">
      <c r="A61" s="20"/>
      <c r="B61" s="21">
        <v>190</v>
      </c>
      <c r="C61" s="21" t="s">
        <v>12</v>
      </c>
      <c r="D61" s="22">
        <f>SUMIF([3]件!D:D,B$16:B$26,[3]件!E:E)</f>
        <v>0</v>
      </c>
      <c r="E61" s="18"/>
      <c r="F61" s="18">
        <f t="shared" si="5"/>
        <v>0</v>
      </c>
      <c r="G61" s="19" t="str">
        <f t="shared" si="7"/>
        <v>-</v>
      </c>
    </row>
    <row r="62" ht="16.5" spans="1:7">
      <c r="A62" s="20"/>
      <c r="B62" s="21">
        <v>195</v>
      </c>
      <c r="C62" s="21" t="s">
        <v>12</v>
      </c>
      <c r="D62" s="22">
        <f>SUMIF([3]件!D:D,B$16:B$26,[3]件!E:E)</f>
        <v>0</v>
      </c>
      <c r="E62" s="18"/>
      <c r="F62" s="18">
        <f t="shared" si="5"/>
        <v>0</v>
      </c>
      <c r="G62" s="19" t="str">
        <f t="shared" si="7"/>
        <v>-</v>
      </c>
    </row>
    <row r="63" ht="16.5" spans="1:7">
      <c r="A63" s="20"/>
      <c r="B63" s="21">
        <v>200</v>
      </c>
      <c r="C63" s="21" t="s">
        <v>12</v>
      </c>
      <c r="D63" s="22">
        <f>SUMIF([3]件!D:D,B$16:B$26,[3]件!E:E)</f>
        <v>0</v>
      </c>
      <c r="E63" s="18"/>
      <c r="F63" s="18">
        <f t="shared" si="5"/>
        <v>0</v>
      </c>
      <c r="G63" s="19" t="str">
        <f t="shared" si="7"/>
        <v>-</v>
      </c>
    </row>
    <row r="64" ht="16.5" spans="1:7">
      <c r="A64" s="20"/>
      <c r="B64" s="21">
        <v>205</v>
      </c>
      <c r="C64" s="21" t="s">
        <v>12</v>
      </c>
      <c r="D64" s="22">
        <f>SUMIF([3]件!D:D,B$16:B$26,[3]件!E:E)</f>
        <v>0</v>
      </c>
      <c r="E64" s="18"/>
      <c r="F64" s="18">
        <f t="shared" si="5"/>
        <v>0</v>
      </c>
      <c r="G64" s="19" t="str">
        <f t="shared" si="7"/>
        <v>-</v>
      </c>
    </row>
    <row r="65" ht="16.5" spans="1:7">
      <c r="A65" s="24"/>
      <c r="B65" s="25" t="s">
        <v>7</v>
      </c>
      <c r="C65" s="25" t="s">
        <v>12</v>
      </c>
      <c r="D65" s="26">
        <f t="shared" ref="D65:G65" si="8">SUM(D54:D64)</f>
        <v>0</v>
      </c>
      <c r="E65" s="26">
        <f t="shared" si="8"/>
        <v>0</v>
      </c>
      <c r="F65" s="27">
        <f t="shared" si="5"/>
        <v>0</v>
      </c>
      <c r="G65" s="27">
        <f t="shared" si="8"/>
        <v>0</v>
      </c>
    </row>
    <row r="66" ht="16.5" spans="1:7">
      <c r="A66" s="20" t="s">
        <v>41</v>
      </c>
      <c r="B66" s="21">
        <v>155</v>
      </c>
      <c r="C66" s="21" t="s">
        <v>12</v>
      </c>
      <c r="D66" s="22">
        <f>SUMIF([3]品控!D:D,B$28:B$38,[3]品控!E:E)</f>
        <v>0</v>
      </c>
      <c r="E66" s="28"/>
      <c r="F66" s="18">
        <f t="shared" si="5"/>
        <v>0</v>
      </c>
      <c r="G66" s="19" t="str">
        <f t="shared" ref="G66:G76" si="9">IF(E66&gt;=D66,"-",F66)</f>
        <v>-</v>
      </c>
    </row>
    <row r="67" ht="16.5" spans="1:7">
      <c r="A67" s="20"/>
      <c r="B67" s="21">
        <v>160</v>
      </c>
      <c r="C67" s="21" t="s">
        <v>12</v>
      </c>
      <c r="D67" s="22">
        <f>SUMIF([3]品控!D:D,B$28:B$38,[3]品控!E:E)</f>
        <v>0</v>
      </c>
      <c r="E67" s="28"/>
      <c r="F67" s="18">
        <f t="shared" si="5"/>
        <v>0</v>
      </c>
      <c r="G67" s="19" t="str">
        <f t="shared" si="9"/>
        <v>-</v>
      </c>
    </row>
    <row r="68" ht="16.5" spans="1:7">
      <c r="A68" s="20"/>
      <c r="B68" s="21">
        <v>165</v>
      </c>
      <c r="C68" s="21" t="s">
        <v>12</v>
      </c>
      <c r="D68" s="22">
        <f>SUMIF([3]品控!D:D,B$28:B$38,[3]品控!E:E)</f>
        <v>0</v>
      </c>
      <c r="E68" s="28"/>
      <c r="F68" s="18">
        <f t="shared" si="5"/>
        <v>0</v>
      </c>
      <c r="G68" s="19" t="str">
        <f t="shared" si="9"/>
        <v>-</v>
      </c>
    </row>
    <row r="69" ht="16.5" spans="1:7">
      <c r="A69" s="20"/>
      <c r="B69" s="21">
        <v>170</v>
      </c>
      <c r="C69" s="21" t="s">
        <v>12</v>
      </c>
      <c r="D69" s="22">
        <f>SUMIF([3]品控!D:D,B$28:B$38,[3]品控!E:E)</f>
        <v>0</v>
      </c>
      <c r="E69" s="28"/>
      <c r="F69" s="18">
        <f t="shared" si="5"/>
        <v>0</v>
      </c>
      <c r="G69" s="19" t="str">
        <f t="shared" si="9"/>
        <v>-</v>
      </c>
    </row>
    <row r="70" ht="16.5" spans="1:7">
      <c r="A70" s="20"/>
      <c r="B70" s="21">
        <v>175</v>
      </c>
      <c r="C70" s="21" t="s">
        <v>12</v>
      </c>
      <c r="D70" s="22">
        <f>SUMIF([3]品控!D:D,B$28:B$38,[3]品控!E:E)</f>
        <v>0</v>
      </c>
      <c r="E70" s="28"/>
      <c r="F70" s="18">
        <f t="shared" si="5"/>
        <v>0</v>
      </c>
      <c r="G70" s="19" t="str">
        <f t="shared" si="9"/>
        <v>-</v>
      </c>
    </row>
    <row r="71" ht="16.5" spans="1:7">
      <c r="A71" s="20"/>
      <c r="B71" s="21">
        <v>180</v>
      </c>
      <c r="C71" s="21" t="s">
        <v>12</v>
      </c>
      <c r="D71" s="22">
        <f>SUMIF([3]品控!D:D,B$28:B$38,[3]品控!E:E)</f>
        <v>0</v>
      </c>
      <c r="E71" s="28"/>
      <c r="F71" s="18">
        <f t="shared" si="5"/>
        <v>0</v>
      </c>
      <c r="G71" s="19" t="str">
        <f t="shared" si="9"/>
        <v>-</v>
      </c>
    </row>
    <row r="72" ht="16.5" spans="1:7">
      <c r="A72" s="20"/>
      <c r="B72" s="21">
        <v>185</v>
      </c>
      <c r="C72" s="21" t="s">
        <v>12</v>
      </c>
      <c r="D72" s="22">
        <f>SUMIF([3]品控!D:D,B$28:B$38,[3]品控!E:E)</f>
        <v>0</v>
      </c>
      <c r="E72" s="28"/>
      <c r="F72" s="18">
        <f t="shared" si="5"/>
        <v>0</v>
      </c>
      <c r="G72" s="19" t="str">
        <f t="shared" si="9"/>
        <v>-</v>
      </c>
    </row>
    <row r="73" ht="16.5" spans="1:7">
      <c r="A73" s="20"/>
      <c r="B73" s="21">
        <v>190</v>
      </c>
      <c r="C73" s="21" t="s">
        <v>12</v>
      </c>
      <c r="D73" s="22">
        <f>SUMIF([3]品控!D:D,B$28:B$38,[3]品控!E:E)</f>
        <v>0</v>
      </c>
      <c r="E73" s="28"/>
      <c r="F73" s="18">
        <f t="shared" si="5"/>
        <v>0</v>
      </c>
      <c r="G73" s="19" t="str">
        <f t="shared" si="9"/>
        <v>-</v>
      </c>
    </row>
    <row r="74" ht="16.5" spans="1:7">
      <c r="A74" s="20"/>
      <c r="B74" s="21">
        <v>195</v>
      </c>
      <c r="C74" s="21" t="s">
        <v>12</v>
      </c>
      <c r="D74" s="22">
        <f>SUMIF([3]品控!D:D,B$28:B$38,[3]品控!E:E)</f>
        <v>0</v>
      </c>
      <c r="E74" s="28"/>
      <c r="F74" s="18">
        <f t="shared" si="5"/>
        <v>0</v>
      </c>
      <c r="G74" s="19" t="str">
        <f t="shared" si="9"/>
        <v>-</v>
      </c>
    </row>
    <row r="75" ht="16.5" spans="1:7">
      <c r="A75" s="20"/>
      <c r="B75" s="21">
        <v>200</v>
      </c>
      <c r="C75" s="21" t="s">
        <v>12</v>
      </c>
      <c r="D75" s="22">
        <f>SUMIF([3]品控!D:D,B$28:B$38,[3]品控!E:E)</f>
        <v>0</v>
      </c>
      <c r="E75" s="29"/>
      <c r="F75" s="18">
        <f t="shared" si="5"/>
        <v>0</v>
      </c>
      <c r="G75" s="19" t="str">
        <f t="shared" si="9"/>
        <v>-</v>
      </c>
    </row>
    <row r="76" ht="16.5" spans="1:7">
      <c r="A76" s="20"/>
      <c r="B76" s="21">
        <v>205</v>
      </c>
      <c r="C76" s="21" t="s">
        <v>12</v>
      </c>
      <c r="D76" s="22">
        <f>SUMIF([3]品控!D:D,B$28:B$38,[3]品控!E:E)</f>
        <v>0</v>
      </c>
      <c r="E76" s="29"/>
      <c r="F76" s="18">
        <f t="shared" si="5"/>
        <v>0</v>
      </c>
      <c r="G76" s="19" t="str">
        <f t="shared" si="9"/>
        <v>-</v>
      </c>
    </row>
    <row r="77" ht="16.5" spans="1:7">
      <c r="A77" s="24"/>
      <c r="B77" s="25" t="s">
        <v>7</v>
      </c>
      <c r="C77" s="25" t="s">
        <v>12</v>
      </c>
      <c r="D77" s="26">
        <f>SUM(D66:D76)</f>
        <v>0</v>
      </c>
      <c r="E77" s="30"/>
      <c r="F77" s="31">
        <f t="shared" si="5"/>
        <v>0</v>
      </c>
      <c r="G77" s="32">
        <f>SUM(G66:G76)</f>
        <v>0</v>
      </c>
    </row>
  </sheetData>
  <mergeCells count="8">
    <mergeCell ref="A1:D1"/>
    <mergeCell ref="A2:D2"/>
    <mergeCell ref="A4:A15"/>
    <mergeCell ref="A16:A27"/>
    <mergeCell ref="A28:A39"/>
    <mergeCell ref="A42:A53"/>
    <mergeCell ref="A54:A65"/>
    <mergeCell ref="A66:A77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8"/>
  <sheetViews>
    <sheetView workbookViewId="0">
      <selection activeCell="R16" sqref="R16"/>
    </sheetView>
  </sheetViews>
  <sheetFormatPr defaultColWidth="9" defaultRowHeight="19" customHeight="1"/>
  <sheetData>
    <row r="2" customFormat="1" customHeight="1" spans="1:9">
      <c r="C2" t="s">
        <v>44</v>
      </c>
      <c r="D2" t="s">
        <v>45</v>
      </c>
      <c r="H2" t="s">
        <v>44</v>
      </c>
      <c r="I2" t="s">
        <v>45</v>
      </c>
    </row>
    <row r="3" customFormat="1" ht="17" customHeight="1" spans="1:9">
      <c r="A3" s="1" t="s">
        <v>46</v>
      </c>
      <c r="B3" s="2">
        <v>155</v>
      </c>
      <c r="C3" s="3">
        <v>1</v>
      </c>
      <c r="F3" s="1" t="s">
        <v>47</v>
      </c>
      <c r="G3" s="2">
        <v>155</v>
      </c>
      <c r="H3" s="3">
        <v>1</v>
      </c>
    </row>
    <row r="4" customFormat="1" ht="17" customHeight="1" spans="1:9">
      <c r="A4" s="4"/>
      <c r="B4" s="2">
        <v>160</v>
      </c>
      <c r="C4" s="3">
        <v>17</v>
      </c>
      <c r="F4" s="4"/>
      <c r="G4" s="2">
        <v>160</v>
      </c>
      <c r="H4" s="3">
        <v>21</v>
      </c>
    </row>
    <row r="5" customFormat="1" customHeight="1" spans="1:9">
      <c r="A5" s="4"/>
      <c r="B5" s="5">
        <v>165</v>
      </c>
      <c r="C5" s="3">
        <v>30</v>
      </c>
      <c r="D5"/>
      <c r="F5" s="4"/>
      <c r="G5" s="5">
        <v>165</v>
      </c>
      <c r="H5" s="3">
        <v>35</v>
      </c>
    </row>
    <row r="6" customFormat="1" customHeight="1" spans="1:9">
      <c r="A6" s="4"/>
      <c r="B6" s="5">
        <v>170</v>
      </c>
      <c r="C6" s="3">
        <v>55</v>
      </c>
      <c r="D6">
        <v>5</v>
      </c>
      <c r="F6" s="4"/>
      <c r="G6" s="5">
        <v>170</v>
      </c>
      <c r="H6" s="3">
        <v>55</v>
      </c>
      <c r="I6">
        <v>8</v>
      </c>
    </row>
    <row r="7" customFormat="1" customHeight="1" spans="1:9">
      <c r="A7" s="4"/>
      <c r="B7" s="5">
        <v>175</v>
      </c>
      <c r="C7" s="3">
        <v>96</v>
      </c>
      <c r="D7">
        <v>6</v>
      </c>
      <c r="F7" s="4"/>
      <c r="G7" s="5">
        <v>175</v>
      </c>
      <c r="H7" s="3">
        <v>97</v>
      </c>
      <c r="I7">
        <v>10</v>
      </c>
    </row>
    <row r="8" customFormat="1" customHeight="1" spans="1:9">
      <c r="A8" s="4"/>
      <c r="B8" s="5">
        <v>180</v>
      </c>
      <c r="C8" s="3">
        <v>60</v>
      </c>
      <c r="D8">
        <v>9</v>
      </c>
      <c r="F8" s="4"/>
      <c r="G8" s="5">
        <v>180</v>
      </c>
      <c r="H8" s="3">
        <v>60</v>
      </c>
      <c r="I8">
        <v>8</v>
      </c>
    </row>
    <row r="9" customFormat="1" customHeight="1" spans="1:9">
      <c r="A9" s="4"/>
      <c r="B9" s="5">
        <v>185</v>
      </c>
      <c r="C9" s="3">
        <v>21</v>
      </c>
      <c r="D9">
        <v>9</v>
      </c>
      <c r="F9" s="4"/>
      <c r="G9" s="5">
        <v>185</v>
      </c>
      <c r="H9" s="3">
        <v>30</v>
      </c>
      <c r="I9">
        <v>6</v>
      </c>
    </row>
    <row r="10" customFormat="1" customHeight="1" spans="1:9">
      <c r="A10" s="4"/>
      <c r="B10" s="5">
        <v>190</v>
      </c>
      <c r="C10" s="3">
        <v>8</v>
      </c>
      <c r="F10" s="4"/>
      <c r="G10" s="5">
        <v>190</v>
      </c>
      <c r="H10" s="3">
        <v>8</v>
      </c>
    </row>
    <row r="11" customFormat="1" customHeight="1" spans="1:9">
      <c r="A11" s="4"/>
      <c r="B11" s="5">
        <v>195</v>
      </c>
      <c r="C11" s="3">
        <v>7</v>
      </c>
      <c r="F11" s="4"/>
      <c r="G11" s="5">
        <v>195</v>
      </c>
      <c r="H11" s="3">
        <v>6</v>
      </c>
    </row>
    <row r="12" customFormat="1" customHeight="1" spans="1:9">
      <c r="A12" s="4"/>
      <c r="B12" s="5">
        <v>200</v>
      </c>
      <c r="C12" s="3">
        <v>3</v>
      </c>
      <c r="F12" s="4"/>
      <c r="G12" s="5">
        <v>200</v>
      </c>
      <c r="H12" s="3">
        <v>2</v>
      </c>
    </row>
    <row r="13" customFormat="1" customHeight="1" spans="1:9">
      <c r="A13" s="4"/>
      <c r="B13" s="5">
        <v>205</v>
      </c>
      <c r="C13" s="3">
        <v>3</v>
      </c>
      <c r="F13" s="4"/>
      <c r="G13" s="5">
        <v>205</v>
      </c>
      <c r="H13" s="3">
        <v>4</v>
      </c>
    </row>
    <row r="14" customFormat="1" customHeight="1" spans="1:9">
      <c r="A14" s="6"/>
      <c r="B14" s="7" t="s">
        <v>10</v>
      </c>
      <c r="C14" s="8">
        <f t="shared" ref="C14:I14" si="0">SUM(C3:C13)</f>
        <v>301</v>
      </c>
      <c r="D14" s="8">
        <f t="shared" si="0"/>
        <v>29</v>
      </c>
      <c r="F14" s="6"/>
      <c r="G14" s="7" t="s">
        <v>10</v>
      </c>
      <c r="H14" s="8">
        <f t="shared" si="0"/>
        <v>319</v>
      </c>
      <c r="I14" s="8">
        <f t="shared" si="0"/>
        <v>32</v>
      </c>
    </row>
    <row r="16" customFormat="1" customHeight="1" spans="1:9">
      <c r="A16" s="1" t="s">
        <v>48</v>
      </c>
      <c r="B16" s="9">
        <v>160</v>
      </c>
      <c r="C16" s="3">
        <v>1</v>
      </c>
      <c r="F16" s="1" t="s">
        <v>49</v>
      </c>
      <c r="G16" s="9">
        <v>160</v>
      </c>
      <c r="H16" s="3">
        <v>1</v>
      </c>
    </row>
    <row r="17" customFormat="1" customHeight="1" spans="1:8">
      <c r="A17" s="4"/>
      <c r="B17" s="9">
        <v>165</v>
      </c>
      <c r="C17" s="3"/>
      <c r="F17" s="4"/>
      <c r="G17" s="9">
        <v>165</v>
      </c>
      <c r="H17" s="3">
        <v>1</v>
      </c>
    </row>
    <row r="18" customFormat="1" customHeight="1" spans="1:8">
      <c r="A18" s="4"/>
      <c r="B18" s="9">
        <v>170</v>
      </c>
      <c r="C18" s="3">
        <v>3</v>
      </c>
      <c r="F18" s="4"/>
      <c r="G18" s="9">
        <v>170</v>
      </c>
      <c r="H18" s="3">
        <v>3</v>
      </c>
    </row>
    <row r="19" customFormat="1" customHeight="1" spans="1:8">
      <c r="A19" s="4"/>
      <c r="B19" s="9">
        <v>175</v>
      </c>
      <c r="C19" s="3">
        <v>1</v>
      </c>
      <c r="F19" s="4"/>
      <c r="G19" s="9">
        <v>175</v>
      </c>
      <c r="H19" s="3">
        <v>1</v>
      </c>
    </row>
    <row r="20" customFormat="1" ht="18" customHeight="1" spans="1:8">
      <c r="A20" s="4"/>
      <c r="B20" s="9">
        <v>180</v>
      </c>
      <c r="C20" s="3">
        <v>2</v>
      </c>
      <c r="F20" s="4"/>
      <c r="G20" s="9">
        <v>180</v>
      </c>
      <c r="H20" s="3">
        <v>2</v>
      </c>
    </row>
    <row r="21" customFormat="1" customHeight="1" spans="1:8">
      <c r="A21" s="4"/>
      <c r="B21" s="9">
        <v>185</v>
      </c>
      <c r="C21" s="3">
        <v>1</v>
      </c>
      <c r="F21" s="4"/>
      <c r="G21" s="9">
        <v>185</v>
      </c>
      <c r="H21" s="3">
        <v>1</v>
      </c>
    </row>
    <row r="22" customFormat="1" customHeight="1" spans="1:8">
      <c r="A22" s="4"/>
      <c r="B22" s="9">
        <v>190</v>
      </c>
      <c r="C22" s="3">
        <v>0</v>
      </c>
      <c r="F22" s="4"/>
      <c r="G22" s="9">
        <v>190</v>
      </c>
      <c r="H22" s="3">
        <v>0</v>
      </c>
    </row>
    <row r="23" customFormat="1" customHeight="1" spans="1:8">
      <c r="A23" s="4"/>
      <c r="B23" s="9">
        <v>195</v>
      </c>
      <c r="C23" s="3">
        <v>1</v>
      </c>
      <c r="F23" s="4"/>
      <c r="G23" s="9">
        <v>195</v>
      </c>
      <c r="H23" s="3"/>
    </row>
    <row r="24" customFormat="1" customHeight="1" spans="1:8">
      <c r="A24" s="4"/>
      <c r="B24" s="9">
        <v>200</v>
      </c>
      <c r="C24" s="3">
        <v>2</v>
      </c>
      <c r="F24" s="4"/>
      <c r="G24" s="9">
        <v>200</v>
      </c>
      <c r="H24" s="3">
        <v>2</v>
      </c>
    </row>
    <row r="25" customFormat="1" customHeight="1" spans="1:8">
      <c r="A25" s="6"/>
      <c r="B25" s="10" t="s">
        <v>10</v>
      </c>
      <c r="C25" s="11">
        <f>SUM(C16:C24)</f>
        <v>11</v>
      </c>
      <c r="F25" s="6"/>
      <c r="G25" s="10" t="s">
        <v>10</v>
      </c>
      <c r="H25" s="11">
        <f>SUM(H16:H24)</f>
        <v>11</v>
      </c>
    </row>
    <row r="28" customFormat="1" customHeight="1" spans="1:8">
      <c r="B28" s="12" t="s">
        <v>50</v>
      </c>
      <c r="C28" s="12">
        <f>C25+C14</f>
        <v>312</v>
      </c>
      <c r="G28" s="12" t="s">
        <v>50</v>
      </c>
      <c r="H28" s="12">
        <f>H25+H14</f>
        <v>330</v>
      </c>
    </row>
  </sheetData>
  <mergeCells count="4">
    <mergeCell ref="A3:A14"/>
    <mergeCell ref="A16:A25"/>
    <mergeCell ref="F3:F14"/>
    <mergeCell ref="F16:F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三柏硕</vt:lpstr>
      <vt:lpstr>得高</vt:lpstr>
      <vt:lpstr>海健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wmf.</cp:lastModifiedBy>
  <dcterms:created xsi:type="dcterms:W3CDTF">2006-09-16T00:00:00Z</dcterms:created>
  <dcterms:modified xsi:type="dcterms:W3CDTF">2026-03-23T04:03:11Z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FC5EEC8A76AB42268738D48100306A0D_13</vt:lpwstr>
  </property>
  <property fmtid="{D5CDD505-2E9C-101B-9397-08002B2CF9AE}" pid="4" name="CalculationRule">
    <vt:i4>0</vt:i4>
  </property>
</Properties>
</file>